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EE53C4A1-7D51-400A-AD52-DB45C203D925}" xr6:coauthVersionLast="47" xr6:coauthVersionMax="47" xr10:uidLastSave="{00000000-0000-0000-0000-000000000000}"/>
  <bookViews>
    <workbookView xWindow="3072" yWindow="600" windowWidth="19752" windowHeight="13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R4" i="1"/>
  <c r="Q4" i="1"/>
  <c r="O4" i="1"/>
  <c r="T3" i="1"/>
  <c r="R3" i="1"/>
  <c r="Q3" i="1"/>
  <c r="O3" i="1"/>
  <c r="T68" i="1"/>
  <c r="R68" i="1"/>
  <c r="Q68" i="1"/>
  <c r="O68" i="1"/>
  <c r="T25" i="1"/>
  <c r="R25" i="1"/>
  <c r="Q25" i="1"/>
  <c r="O25" i="1"/>
  <c r="T86" i="1"/>
  <c r="R86" i="1"/>
  <c r="Q86" i="1"/>
  <c r="O86" i="1"/>
  <c r="T88" i="1"/>
  <c r="R88" i="1"/>
  <c r="Q88" i="1"/>
  <c r="O88" i="1"/>
  <c r="T85" i="1"/>
  <c r="R85" i="1"/>
  <c r="Q85" i="1"/>
  <c r="O85" i="1"/>
  <c r="T83" i="1"/>
  <c r="R83" i="1"/>
  <c r="Q83" i="1"/>
  <c r="O83" i="1"/>
  <c r="T82" i="1"/>
  <c r="R82" i="1"/>
  <c r="Q82" i="1"/>
  <c r="O82" i="1"/>
  <c r="T81" i="1"/>
  <c r="R81" i="1"/>
  <c r="Q81" i="1"/>
  <c r="O81" i="1"/>
  <c r="T80" i="1"/>
  <c r="R80" i="1"/>
  <c r="Q80" i="1"/>
  <c r="O80" i="1"/>
  <c r="T77" i="1"/>
  <c r="R77" i="1"/>
  <c r="Q77" i="1"/>
  <c r="O77" i="1"/>
  <c r="T76" i="1"/>
  <c r="R76" i="1"/>
  <c r="Q76" i="1"/>
  <c r="O76" i="1"/>
  <c r="T75" i="1"/>
  <c r="R75" i="1"/>
  <c r="Q75" i="1"/>
  <c r="O75" i="1"/>
  <c r="T74" i="1"/>
  <c r="R74" i="1"/>
  <c r="Q74" i="1"/>
  <c r="O74" i="1"/>
  <c r="T73" i="1"/>
  <c r="R73" i="1"/>
  <c r="Q73" i="1"/>
  <c r="O73" i="1"/>
  <c r="T87" i="1"/>
  <c r="R87" i="1"/>
  <c r="Q87" i="1"/>
  <c r="O87" i="1"/>
  <c r="T61" i="1"/>
  <c r="R61" i="1"/>
  <c r="Q61" i="1"/>
  <c r="O61" i="1"/>
  <c r="T63" i="1"/>
  <c r="R63" i="1"/>
  <c r="Q63" i="1"/>
  <c r="O63" i="1"/>
  <c r="T46" i="1"/>
  <c r="R46" i="1"/>
  <c r="Q46" i="1"/>
  <c r="O46" i="1"/>
  <c r="T57" i="1"/>
  <c r="R57" i="1"/>
  <c r="Q57" i="1"/>
  <c r="O57" i="1"/>
  <c r="T65" i="1"/>
  <c r="R65" i="1"/>
  <c r="Q65" i="1"/>
  <c r="O65" i="1"/>
  <c r="T64" i="1"/>
  <c r="R64" i="1"/>
  <c r="Q64" i="1"/>
  <c r="O64" i="1"/>
  <c r="T50" i="1"/>
  <c r="R50" i="1"/>
  <c r="Q50" i="1"/>
  <c r="O50" i="1"/>
  <c r="T49" i="1"/>
  <c r="R49" i="1"/>
  <c r="Q49" i="1"/>
  <c r="O49" i="1"/>
  <c r="T48" i="1"/>
  <c r="R48" i="1"/>
  <c r="Q48" i="1"/>
  <c r="O48" i="1"/>
  <c r="T62" i="1"/>
  <c r="R62" i="1"/>
  <c r="Q62" i="1"/>
  <c r="O62" i="1"/>
  <c r="T60" i="1"/>
  <c r="R60" i="1"/>
  <c r="Q60" i="1"/>
  <c r="O60" i="1"/>
  <c r="T59" i="1"/>
  <c r="R59" i="1"/>
  <c r="Q59" i="1"/>
  <c r="O59" i="1"/>
  <c r="T58" i="1"/>
  <c r="R58" i="1"/>
  <c r="Q58" i="1"/>
  <c r="O58" i="1"/>
  <c r="T44" i="1"/>
  <c r="R44" i="1"/>
  <c r="Q44" i="1"/>
  <c r="O44" i="1"/>
  <c r="T43" i="1"/>
  <c r="R43" i="1"/>
  <c r="Q43" i="1"/>
  <c r="O43" i="1"/>
  <c r="T42" i="1"/>
  <c r="R42" i="1"/>
  <c r="Q42" i="1"/>
  <c r="O42" i="1"/>
  <c r="T41" i="1"/>
  <c r="R41" i="1"/>
  <c r="Q41" i="1"/>
  <c r="O41" i="1"/>
  <c r="T40" i="1"/>
  <c r="R40" i="1"/>
  <c r="Q40" i="1"/>
  <c r="O40" i="1"/>
  <c r="T39" i="1"/>
  <c r="R39" i="1"/>
  <c r="Q39" i="1"/>
  <c r="O39" i="1"/>
  <c r="T38" i="1"/>
  <c r="R38" i="1"/>
  <c r="Q38" i="1"/>
  <c r="O38" i="1"/>
  <c r="T37" i="1"/>
  <c r="R37" i="1"/>
  <c r="Q37" i="1"/>
  <c r="O37" i="1"/>
  <c r="T36" i="1"/>
  <c r="R36" i="1"/>
  <c r="Q36" i="1"/>
  <c r="O36" i="1"/>
  <c r="T35" i="1"/>
  <c r="R35" i="1"/>
  <c r="Q35" i="1"/>
  <c r="O35" i="1"/>
  <c r="T34" i="1"/>
  <c r="R34" i="1"/>
  <c r="Q34" i="1"/>
  <c r="O34" i="1"/>
  <c r="T27" i="1"/>
  <c r="R27" i="1"/>
  <c r="Q27" i="1"/>
  <c r="O27" i="1"/>
  <c r="T28" i="1"/>
  <c r="R28" i="1"/>
  <c r="Q28" i="1"/>
  <c r="O28" i="1"/>
  <c r="T52" i="1"/>
  <c r="R52" i="1"/>
  <c r="Q52" i="1"/>
  <c r="O52" i="1"/>
  <c r="T45" i="1"/>
  <c r="R45" i="1"/>
  <c r="Q45" i="1"/>
  <c r="O45" i="1"/>
  <c r="T51" i="1"/>
  <c r="R51" i="1"/>
  <c r="Q51" i="1"/>
  <c r="O51" i="1"/>
  <c r="T11" i="1"/>
  <c r="R11" i="1"/>
  <c r="Q11" i="1"/>
  <c r="O11" i="1"/>
  <c r="T13" i="1"/>
  <c r="R13" i="1"/>
  <c r="Q13" i="1"/>
  <c r="O13" i="1"/>
  <c r="R18" i="1"/>
  <c r="Q18" i="1"/>
  <c r="O18" i="1"/>
  <c r="T5" i="1"/>
  <c r="R5" i="1"/>
  <c r="Q5" i="1"/>
  <c r="O5" i="1"/>
  <c r="T8" i="1"/>
  <c r="R8" i="1"/>
  <c r="Q8" i="1"/>
  <c r="O8" i="1"/>
  <c r="T7" i="1"/>
  <c r="R7" i="1"/>
  <c r="Q7" i="1"/>
  <c r="O7" i="1"/>
  <c r="T9" i="1"/>
  <c r="R9" i="1"/>
  <c r="Q9" i="1"/>
  <c r="O9" i="1"/>
  <c r="T6" i="1"/>
  <c r="R6" i="1"/>
  <c r="Q6" i="1"/>
  <c r="O6" i="1"/>
  <c r="T33" i="1"/>
  <c r="R33" i="1"/>
  <c r="Q33" i="1"/>
  <c r="O33" i="1"/>
  <c r="T32" i="1"/>
  <c r="R32" i="1"/>
  <c r="Q32" i="1"/>
  <c r="O32" i="1"/>
  <c r="T31" i="1"/>
  <c r="R31" i="1"/>
  <c r="Q31" i="1"/>
  <c r="O31" i="1"/>
  <c r="T90" i="1"/>
  <c r="R90" i="1"/>
  <c r="Q90" i="1"/>
  <c r="O90" i="1"/>
  <c r="T89" i="1"/>
  <c r="R89" i="1"/>
  <c r="Q89" i="1"/>
  <c r="O89" i="1"/>
  <c r="T91" i="1"/>
  <c r="R91" i="1"/>
  <c r="Q91" i="1"/>
  <c r="O91" i="1"/>
  <c r="T67" i="1"/>
  <c r="R67" i="1"/>
  <c r="Q67" i="1"/>
  <c r="O67" i="1"/>
  <c r="T66" i="1"/>
  <c r="R66" i="1"/>
  <c r="Q66" i="1"/>
  <c r="O66" i="1"/>
  <c r="T69" i="1"/>
  <c r="R69" i="1"/>
  <c r="Q69" i="1"/>
  <c r="O69" i="1"/>
  <c r="T30" i="1"/>
  <c r="R30" i="1"/>
  <c r="Q30" i="1"/>
  <c r="O30" i="1"/>
  <c r="T29" i="1"/>
  <c r="R29" i="1"/>
  <c r="Q29" i="1"/>
  <c r="O29" i="1"/>
  <c r="T26" i="1"/>
  <c r="R26" i="1"/>
  <c r="Q26" i="1"/>
  <c r="O26" i="1"/>
  <c r="T79" i="1"/>
  <c r="R79" i="1"/>
  <c r="Q79" i="1"/>
  <c r="O79" i="1"/>
  <c r="T78" i="1"/>
  <c r="R78" i="1"/>
  <c r="Q78" i="1"/>
  <c r="O78" i="1"/>
  <c r="T72" i="1"/>
  <c r="R72" i="1"/>
  <c r="Q72" i="1"/>
  <c r="O72" i="1"/>
  <c r="T84" i="1"/>
  <c r="R84" i="1"/>
  <c r="Q84" i="1"/>
  <c r="O84" i="1"/>
  <c r="T71" i="1"/>
  <c r="R71" i="1"/>
  <c r="Q71" i="1"/>
  <c r="O71" i="1"/>
  <c r="T70" i="1"/>
  <c r="R70" i="1"/>
  <c r="Q70" i="1"/>
  <c r="O70" i="1"/>
  <c r="T55" i="1"/>
  <c r="R55" i="1"/>
  <c r="Q55" i="1"/>
  <c r="O55" i="1"/>
  <c r="T54" i="1"/>
  <c r="R54" i="1"/>
  <c r="Q54" i="1"/>
  <c r="O54" i="1"/>
  <c r="T53" i="1"/>
  <c r="R53" i="1"/>
  <c r="Q53" i="1"/>
  <c r="O53" i="1"/>
  <c r="T47" i="1"/>
  <c r="R47" i="1"/>
  <c r="Q47" i="1"/>
  <c r="O47" i="1"/>
  <c r="T56" i="1"/>
  <c r="R56" i="1"/>
  <c r="Q56" i="1"/>
  <c r="O56" i="1"/>
  <c r="T22" i="1"/>
  <c r="R22" i="1"/>
  <c r="Q22" i="1"/>
  <c r="O22" i="1"/>
  <c r="T21" i="1"/>
  <c r="R21" i="1"/>
  <c r="Q21" i="1"/>
  <c r="O21" i="1"/>
  <c r="T20" i="1"/>
  <c r="R20" i="1"/>
  <c r="Q20" i="1"/>
  <c r="O20" i="1"/>
  <c r="T19" i="1"/>
  <c r="R19" i="1"/>
  <c r="Q19" i="1"/>
  <c r="O19" i="1"/>
  <c r="T24" i="1"/>
  <c r="R24" i="1"/>
  <c r="Q24" i="1"/>
  <c r="O24" i="1"/>
  <c r="T14" i="1"/>
  <c r="R14" i="1"/>
  <c r="Q14" i="1"/>
  <c r="O14" i="1"/>
  <c r="T12" i="1"/>
  <c r="R12" i="1"/>
  <c r="Q12" i="1"/>
  <c r="O12" i="1"/>
  <c r="T16" i="1"/>
  <c r="R16" i="1"/>
  <c r="Q16" i="1"/>
  <c r="O16" i="1"/>
  <c r="T23" i="1"/>
  <c r="R23" i="1"/>
  <c r="Q23" i="1"/>
  <c r="O23" i="1"/>
  <c r="T17" i="1"/>
  <c r="R17" i="1"/>
  <c r="Q17" i="1"/>
  <c r="O17" i="1"/>
  <c r="T15" i="1"/>
  <c r="R15" i="1"/>
  <c r="Q15" i="1"/>
  <c r="O15" i="1"/>
  <c r="T10" i="1"/>
  <c r="R10" i="1"/>
  <c r="Q10" i="1"/>
  <c r="O10" i="1"/>
  <c r="T2" i="1"/>
  <c r="R2" i="1"/>
  <c r="Q2" i="1"/>
  <c r="O2" i="1"/>
</calcChain>
</file>

<file path=xl/sharedStrings.xml><?xml version="1.0" encoding="utf-8"?>
<sst xmlns="http://schemas.openxmlformats.org/spreadsheetml/2006/main" count="1298" uniqueCount="257">
  <si>
    <t>Report Reef ID</t>
  </si>
  <si>
    <t>Geodatabase Site ID</t>
  </si>
  <si>
    <t>Tributary</t>
  </si>
  <si>
    <t>Restoration treatment</t>
  </si>
  <si>
    <t>Restoration treatment description</t>
  </si>
  <si>
    <t>Sample Method</t>
  </si>
  <si>
    <t>Blueprint Acreage</t>
  </si>
  <si>
    <t>Sampling Season</t>
  </si>
  <si>
    <t>Sample Date</t>
  </si>
  <si>
    <t># samples taken</t>
  </si>
  <si>
    <t>Total live oysters counted</t>
  </si>
  <si>
    <t>Ave. live density across reef 
(#/ m2)</t>
  </si>
  <si>
    <t>Std Error live density across reef 
(#/ m2)</t>
  </si>
  <si>
    <t>Fall 2020: 
Did reef meet minimum threshold density?</t>
  </si>
  <si>
    <t xml:space="preserve">Number of samples meeting minimum threshold density (m²) </t>
  </si>
  <si>
    <t>Percent of samples meeting minimum threshold density (%)</t>
  </si>
  <si>
    <t>Fall 2020: 
Did reef meet target density?</t>
  </si>
  <si>
    <t xml:space="preserve">Number of samples meeting target
density (m²) </t>
  </si>
  <si>
    <t>Percent of samples meeting minimum target density (%)</t>
  </si>
  <si>
    <t>Standard error of live  biomass</t>
  </si>
  <si>
    <t>Fall 2020:
Did reef meet  minimum threshold oyster biomass?</t>
  </si>
  <si>
    <t xml:space="preserve">Number of samples meeting minimum threshold biomass (m²) </t>
  </si>
  <si>
    <t xml:space="preserve">Percent of samples meeting minimum threshold biomass (%) </t>
  </si>
  <si>
    <t>Fall 2020:
Did reef meet  target oyster biomass?</t>
  </si>
  <si>
    <t xml:space="preserve">Number of samples meeting target biomass (m²) </t>
  </si>
  <si>
    <t>Percent of samples meeting meeting target biomass (%)</t>
  </si>
  <si>
    <t>Ave shell volume  across entire reef (L/m2)</t>
  </si>
  <si>
    <t>Standard error of shell volume</t>
  </si>
  <si>
    <t>Ave brown shell across all samples (%)</t>
  </si>
  <si>
    <t>Are multiple year classes present?</t>
  </si>
  <si>
    <t>% Spat (live oysters)</t>
  </si>
  <si>
    <t>% Small (live oysters)</t>
  </si>
  <si>
    <t>% Market (live oysters)</t>
  </si>
  <si>
    <t>Is shell budget stable or increasing?</t>
  </si>
  <si>
    <t>Sentinel</t>
  </si>
  <si>
    <t>H01</t>
  </si>
  <si>
    <t>AltSub_104</t>
  </si>
  <si>
    <t>Harris Creek</t>
  </si>
  <si>
    <t xml:space="preserve"> Alternate Substrate &amp; Seed - SENTINEL SITE</t>
  </si>
  <si>
    <t>Mixed shell</t>
  </si>
  <si>
    <t>Patent Tong</t>
  </si>
  <si>
    <t>Yes</t>
  </si>
  <si>
    <t xml:space="preserve">N/A </t>
  </si>
  <si>
    <t>H18</t>
  </si>
  <si>
    <t>AltSub_20A</t>
  </si>
  <si>
    <t>Granite</t>
  </si>
  <si>
    <t>Dive</t>
  </si>
  <si>
    <t>6Year Cohort</t>
  </si>
  <si>
    <t>H52</t>
  </si>
  <si>
    <t>AltSub_34</t>
  </si>
  <si>
    <t>Alternate Substrate &amp; Seed</t>
  </si>
  <si>
    <t>Fossil shell</t>
  </si>
  <si>
    <t>H54</t>
  </si>
  <si>
    <t>AltSub_48</t>
  </si>
  <si>
    <t>H60</t>
  </si>
  <si>
    <t>AltSub_76</t>
  </si>
  <si>
    <t>H53</t>
  </si>
  <si>
    <t>AltSub_41</t>
  </si>
  <si>
    <t>Granite base with mixed shell</t>
  </si>
  <si>
    <t>H49</t>
  </si>
  <si>
    <t>AltSub_16A</t>
  </si>
  <si>
    <t>H51</t>
  </si>
  <si>
    <t>AltSub_19A</t>
  </si>
  <si>
    <t>H62</t>
  </si>
  <si>
    <t>AltSub_22A</t>
  </si>
  <si>
    <t>H56</t>
  </si>
  <si>
    <t>AltSub_55A</t>
  </si>
  <si>
    <t>H57</t>
  </si>
  <si>
    <t>AltSub_58A</t>
  </si>
  <si>
    <t>H58</t>
  </si>
  <si>
    <t>AltSub_64A</t>
  </si>
  <si>
    <t>H59</t>
  </si>
  <si>
    <t>AltSub_71C</t>
  </si>
  <si>
    <t>3Year Cohort</t>
  </si>
  <si>
    <t>L081</t>
  </si>
  <si>
    <t>SS_59</t>
  </si>
  <si>
    <t>Little Choptank</t>
  </si>
  <si>
    <t>TBD in 2023</t>
  </si>
  <si>
    <t>L072</t>
  </si>
  <si>
    <t>SS_67</t>
  </si>
  <si>
    <t>L078</t>
  </si>
  <si>
    <t>SS_47B</t>
  </si>
  <si>
    <t>L079</t>
  </si>
  <si>
    <t>SS_48B</t>
  </si>
  <si>
    <t>L080</t>
  </si>
  <si>
    <t>SS_49B</t>
  </si>
  <si>
    <t>T10</t>
  </si>
  <si>
    <t>SS_05</t>
  </si>
  <si>
    <t>Tred Avon</t>
  </si>
  <si>
    <t>Mixed Shell</t>
  </si>
  <si>
    <t>T11</t>
  </si>
  <si>
    <t>SS_40</t>
  </si>
  <si>
    <t>T24</t>
  </si>
  <si>
    <t>SS_43</t>
  </si>
  <si>
    <t>T12</t>
  </si>
  <si>
    <t>SS_53</t>
  </si>
  <si>
    <t>T18</t>
  </si>
  <si>
    <t>SS_60</t>
  </si>
  <si>
    <t>T19</t>
  </si>
  <si>
    <t>SS_61</t>
  </si>
  <si>
    <t>L002</t>
  </si>
  <si>
    <t>SS_02</t>
  </si>
  <si>
    <t>Alternate Substrate &amp; Seed -  Sentinel Site</t>
  </si>
  <si>
    <t>TBD in 2021</t>
  </si>
  <si>
    <t>L029</t>
  </si>
  <si>
    <t>SS_18</t>
  </si>
  <si>
    <t>TBD in 2022</t>
  </si>
  <si>
    <t>L034</t>
  </si>
  <si>
    <t>SS_25C</t>
  </si>
  <si>
    <t>T09</t>
  </si>
  <si>
    <t>SS_46</t>
  </si>
  <si>
    <t>Alternate Substrate &amp; Seed - Sentinel Site</t>
  </si>
  <si>
    <t>Rock</t>
  </si>
  <si>
    <t>T01</t>
  </si>
  <si>
    <t>SS_44</t>
  </si>
  <si>
    <t>T02</t>
  </si>
  <si>
    <t>SS_56</t>
  </si>
  <si>
    <t>Reference</t>
  </si>
  <si>
    <t>T33</t>
  </si>
  <si>
    <t>CONTROL_SO_03</t>
  </si>
  <si>
    <t>T31</t>
  </si>
  <si>
    <t>CONTROL_SO_01</t>
  </si>
  <si>
    <t>T32</t>
  </si>
  <si>
    <t>CONTROL_SO_02</t>
  </si>
  <si>
    <t>L052</t>
  </si>
  <si>
    <t>CONT_SO_03</t>
  </si>
  <si>
    <t>L053</t>
  </si>
  <si>
    <t>CONT_SO_01</t>
  </si>
  <si>
    <t>L054</t>
  </si>
  <si>
    <t>CONT_SO_02</t>
  </si>
  <si>
    <t>H14</t>
  </si>
  <si>
    <t>CONTROL_1</t>
  </si>
  <si>
    <t>CONTROL-Integrated Assessment</t>
  </si>
  <si>
    <t>H17</t>
  </si>
  <si>
    <t>CONTROL_2</t>
  </si>
  <si>
    <t>H15</t>
  </si>
  <si>
    <t>CONTROL_3</t>
  </si>
  <si>
    <t>H16</t>
  </si>
  <si>
    <t>CONTROL_4</t>
  </si>
  <si>
    <t>H13</t>
  </si>
  <si>
    <t>EXCEDES_GOAL_2012</t>
  </si>
  <si>
    <t>Excedes Abundance Goal 2012 - SENTINEL SITE</t>
  </si>
  <si>
    <t>H55</t>
  </si>
  <si>
    <t>Seed_52</t>
  </si>
  <si>
    <t>Seed Only</t>
  </si>
  <si>
    <t>Spat on shell only</t>
  </si>
  <si>
    <t>H50</t>
  </si>
  <si>
    <t>Seed_76</t>
  </si>
  <si>
    <t>H48</t>
  </si>
  <si>
    <t>Seed_56A</t>
  </si>
  <si>
    <t>L076</t>
  </si>
  <si>
    <t>SO_10</t>
  </si>
  <si>
    <t>L070</t>
  </si>
  <si>
    <t>SO_12</t>
  </si>
  <si>
    <t>L077</t>
  </si>
  <si>
    <t>SO_23</t>
  </si>
  <si>
    <t>L004</t>
  </si>
  <si>
    <t>SO_16A</t>
  </si>
  <si>
    <t>L003</t>
  </si>
  <si>
    <t>SO_01</t>
  </si>
  <si>
    <t>L057</t>
  </si>
  <si>
    <t>SO_58</t>
  </si>
  <si>
    <t>L058</t>
  </si>
  <si>
    <t>SO_59</t>
  </si>
  <si>
    <t>L059</t>
  </si>
  <si>
    <t>SO_60</t>
  </si>
  <si>
    <t>L060</t>
  </si>
  <si>
    <t>SO_61</t>
  </si>
  <si>
    <t>L061</t>
  </si>
  <si>
    <t>SO_62</t>
  </si>
  <si>
    <t>L063</t>
  </si>
  <si>
    <t>SO_63</t>
  </si>
  <si>
    <t>L064</t>
  </si>
  <si>
    <t>SO_64</t>
  </si>
  <si>
    <t>L065</t>
  </si>
  <si>
    <t>SO_65</t>
  </si>
  <si>
    <t>L066</t>
  </si>
  <si>
    <t>SO_66</t>
  </si>
  <si>
    <t>L067</t>
  </si>
  <si>
    <t>SO_67</t>
  </si>
  <si>
    <t>L068</t>
  </si>
  <si>
    <t>SO_68</t>
  </si>
  <si>
    <t>L083</t>
  </si>
  <si>
    <t>SO_25</t>
  </si>
  <si>
    <t>L084</t>
  </si>
  <si>
    <t>SO_30</t>
  </si>
  <si>
    <t>L085</t>
  </si>
  <si>
    <t>SO_33</t>
  </si>
  <si>
    <t>L087</t>
  </si>
  <si>
    <t>SO_37</t>
  </si>
  <si>
    <t>L073</t>
  </si>
  <si>
    <t>SO_39</t>
  </si>
  <si>
    <t>L074</t>
  </si>
  <si>
    <t>SO_43</t>
  </si>
  <si>
    <t>L075</t>
  </si>
  <si>
    <t>SO_44</t>
  </si>
  <si>
    <t>L089</t>
  </si>
  <si>
    <t>SO_16B</t>
  </si>
  <si>
    <t>L090</t>
  </si>
  <si>
    <t>SO_19A</t>
  </si>
  <si>
    <t>L082</t>
  </si>
  <si>
    <t>SO_21B</t>
  </si>
  <si>
    <t>L071</t>
  </si>
  <si>
    <t>SO_32B</t>
  </si>
  <si>
    <t>L088</t>
  </si>
  <si>
    <t>SO_35A</t>
  </si>
  <si>
    <t>L086</t>
  </si>
  <si>
    <t>SO_35B</t>
  </si>
  <si>
    <t>T27</t>
  </si>
  <si>
    <t>SO_02</t>
  </si>
  <si>
    <t>T13</t>
  </si>
  <si>
    <t>SO_03</t>
  </si>
  <si>
    <t>T14</t>
  </si>
  <si>
    <t>SO_07</t>
  </si>
  <si>
    <t>T15</t>
  </si>
  <si>
    <t>SO_09</t>
  </si>
  <si>
    <t>T16</t>
  </si>
  <si>
    <t>SO_11</t>
  </si>
  <si>
    <t>T17</t>
  </si>
  <si>
    <t>T20</t>
  </si>
  <si>
    <t>SO_18</t>
  </si>
  <si>
    <t>T21</t>
  </si>
  <si>
    <t>SO_19</t>
  </si>
  <si>
    <t>T22</t>
  </si>
  <si>
    <t>SO_20</t>
  </si>
  <si>
    <t>T23</t>
  </si>
  <si>
    <t>T25</t>
  </si>
  <si>
    <t>SO_24</t>
  </si>
  <si>
    <t>T28</t>
  </si>
  <si>
    <t>SO_27</t>
  </si>
  <si>
    <t>T26</t>
  </si>
  <si>
    <t>SO_04B</t>
  </si>
  <si>
    <t>L001</t>
  </si>
  <si>
    <t>SO_17</t>
  </si>
  <si>
    <t>Seed Only -  Sentinel Site</t>
  </si>
  <si>
    <t>TBD in 2024</t>
  </si>
  <si>
    <t>T04</t>
  </si>
  <si>
    <t>SO_13</t>
  </si>
  <si>
    <t>Seed Only - Sentinel Site</t>
  </si>
  <si>
    <t>H10</t>
  </si>
  <si>
    <t>TREATMENT_3</t>
  </si>
  <si>
    <t>TREATMENT-Integrated Assessment - SENTINEL SITE</t>
  </si>
  <si>
    <t>H11</t>
  </si>
  <si>
    <t>TREATMENT_4</t>
  </si>
  <si>
    <t>CONTROL</t>
  </si>
  <si>
    <t>Stone base with fossil shell</t>
  </si>
  <si>
    <t xml:space="preserve">Stone   </t>
  </si>
  <si>
    <t>Stone</t>
  </si>
  <si>
    <t>fall 2020</t>
  </si>
  <si>
    <t>NONE-Reference Site</t>
  </si>
  <si>
    <t>NONE- Reference Site</t>
  </si>
  <si>
    <t xml:space="preserve">Reef Footprint </t>
  </si>
  <si>
    <t>Reef Height</t>
  </si>
  <si>
    <t>not colelcted in 2020 due to covid</t>
  </si>
  <si>
    <r>
      <t>Ave. live biomass across reef 
(g dry weight per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</si>
  <si>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No</t>
  </si>
  <si>
    <t>Monitoring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</si>
</sst>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/>
    <xf numFmtId="0" fontId="0" fillId="3" borderId="1" xfId="0" applyFont="1" applyFill="1" applyBorder="1" applyAlignment="1">
      <alignment wrapText="1"/>
    </xf>
    <xf numFmtId="2" fontId="0" fillId="3" borderId="1" xfId="0" applyNumberFormat="1" applyFill="1" applyBorder="1" applyAlignment="1"/>
    <xf numFmtId="14" fontId="0" fillId="3" borderId="1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0" fontId="0" fillId="3" borderId="1" xfId="0" applyFill="1" applyBorder="1"/>
    <xf numFmtId="164" fontId="0" fillId="3" borderId="1" xfId="0" applyNumberFormat="1" applyFill="1" applyBorder="1"/>
    <xf numFmtId="2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2" fontId="0" fillId="3" borderId="1" xfId="0" applyNumberFormat="1" applyFill="1" applyBorder="1"/>
    <xf numFmtId="0" fontId="0" fillId="3" borderId="1" xfId="0" applyFont="1" applyFill="1" applyBorder="1" applyAlignment="1">
      <alignment horizontal="right" wrapText="1"/>
    </xf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ont="1" applyFill="1" applyBorder="1" applyAlignment="1">
      <alignment horizontal="right" wrapText="1"/>
    </xf>
    <xf numFmtId="14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2" fontId="0" fillId="5" borderId="1" xfId="0" applyNumberFormat="1" applyFill="1" applyBorder="1"/>
    <xf numFmtId="0" fontId="0" fillId="5" borderId="1" xfId="0" applyFont="1" applyFill="1" applyBorder="1" applyAlignment="1">
      <alignment horizontal="right" wrapText="1"/>
    </xf>
    <xf numFmtId="14" fontId="0" fillId="5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 applyAlignment="1"/>
    <xf numFmtId="2" fontId="0" fillId="5" borderId="1" xfId="0" applyNumberFormat="1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1"/>
  <sheetViews>
    <sheetView tabSelected="1" workbookViewId="0">
      <selection activeCell="D1" sqref="D1"/>
    </sheetView>
  </sheetViews>
  <sheetFormatPr defaultColWidth="8.77734375" defaultRowHeight="14.4" x14ac:dyDescent="0.3"/>
  <cols>
    <col min="1" max="1" width="15.21875" style="33" customWidth="1"/>
    <col min="2" max="2" width="12.5546875" style="33" customWidth="1"/>
    <col min="3" max="3" width="6.21875" style="33" customWidth="1"/>
    <col min="4" max="4" width="18.77734375" style="33" bestFit="1" customWidth="1"/>
    <col min="5" max="5" width="44.6640625" style="33" bestFit="1" customWidth="1"/>
    <col min="6" max="6" width="17.21875" style="33" customWidth="1"/>
    <col min="7" max="7" width="11.5546875" style="34" bestFit="1" customWidth="1"/>
    <col min="8" max="9" width="8.77734375" style="34"/>
    <col min="10" max="10" width="10.77734375" style="34" bestFit="1" customWidth="1"/>
    <col min="11" max="15" width="8.77734375" style="34"/>
    <col min="16" max="16" width="10.77734375" style="34" customWidth="1"/>
    <col min="17" max="17" width="11.5546875" style="34" customWidth="1"/>
    <col min="18" max="19" width="8.77734375" style="34"/>
    <col min="20" max="20" width="10.21875" style="34" customWidth="1"/>
    <col min="21" max="21" width="10.6640625" style="41" customWidth="1"/>
    <col min="22" max="23" width="10.77734375" style="41" customWidth="1"/>
    <col min="24" max="24" width="11.77734375" style="41" customWidth="1"/>
    <col min="25" max="25" width="10.77734375" style="41" customWidth="1"/>
    <col min="26" max="27" width="8.77734375" style="41"/>
    <col min="28" max="28" width="10.21875" style="41" customWidth="1"/>
    <col min="29" max="35" width="8.77734375" style="34"/>
    <col min="36" max="36" width="11.77734375" style="34" customWidth="1"/>
    <col min="37" max="38" width="8.77734375" style="37"/>
    <col min="39" max="16384" width="8.77734375" style="34"/>
  </cols>
  <sheetData>
    <row r="1" spans="1:41" s="38" customFormat="1" ht="115.2" x14ac:dyDescent="0.3">
      <c r="A1" s="38" t="s">
        <v>2</v>
      </c>
      <c r="B1" s="38" t="s">
        <v>256</v>
      </c>
      <c r="C1" s="38" t="s">
        <v>0</v>
      </c>
      <c r="D1" s="38" t="s">
        <v>1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9" t="s">
        <v>13</v>
      </c>
      <c r="P1" s="38" t="s">
        <v>14</v>
      </c>
      <c r="Q1" s="38" t="s">
        <v>15</v>
      </c>
      <c r="R1" s="39" t="s">
        <v>16</v>
      </c>
      <c r="S1" s="38" t="s">
        <v>17</v>
      </c>
      <c r="T1" s="38" t="s">
        <v>18</v>
      </c>
      <c r="U1" s="40" t="s">
        <v>254</v>
      </c>
      <c r="V1" s="40" t="s">
        <v>19</v>
      </c>
      <c r="W1" s="39" t="s">
        <v>20</v>
      </c>
      <c r="X1" s="40" t="s">
        <v>21</v>
      </c>
      <c r="Y1" s="40" t="s">
        <v>22</v>
      </c>
      <c r="Z1" s="39" t="s">
        <v>23</v>
      </c>
      <c r="AA1" s="40" t="s">
        <v>24</v>
      </c>
      <c r="AB1" s="40" t="s">
        <v>25</v>
      </c>
      <c r="AC1" s="38" t="s">
        <v>26</v>
      </c>
      <c r="AD1" s="38" t="s">
        <v>27</v>
      </c>
      <c r="AE1" s="38" t="s">
        <v>28</v>
      </c>
      <c r="AF1" s="39" t="s">
        <v>29</v>
      </c>
      <c r="AG1" s="40" t="s">
        <v>30</v>
      </c>
      <c r="AH1" s="40" t="s">
        <v>31</v>
      </c>
      <c r="AI1" s="40" t="s">
        <v>32</v>
      </c>
      <c r="AJ1" s="39" t="s">
        <v>33</v>
      </c>
      <c r="AK1" s="38" t="s">
        <v>252</v>
      </c>
      <c r="AL1" s="38" t="s">
        <v>251</v>
      </c>
    </row>
    <row r="2" spans="1:41" s="7" customFormat="1" x14ac:dyDescent="0.3">
      <c r="A2" s="1" t="s">
        <v>37</v>
      </c>
      <c r="B2" s="1" t="s">
        <v>34</v>
      </c>
      <c r="C2" s="1" t="s">
        <v>35</v>
      </c>
      <c r="D2" s="1" t="s">
        <v>36</v>
      </c>
      <c r="E2" s="1" t="s">
        <v>38</v>
      </c>
      <c r="F2" s="2" t="s">
        <v>39</v>
      </c>
      <c r="G2" s="3" t="s">
        <v>40</v>
      </c>
      <c r="H2" s="4">
        <v>3.3741810000000001</v>
      </c>
      <c r="I2" s="3" t="s">
        <v>248</v>
      </c>
      <c r="J2" s="5">
        <v>44201</v>
      </c>
      <c r="K2" s="3">
        <v>10</v>
      </c>
      <c r="L2" s="3">
        <v>572</v>
      </c>
      <c r="M2" s="6">
        <v>29.67</v>
      </c>
      <c r="N2" s="6">
        <v>4.2811320478961363</v>
      </c>
      <c r="O2" s="7" t="str">
        <f t="shared" ref="O2:O33" si="0">IF(M2&gt;15,"Yes","No")</f>
        <v>Yes</v>
      </c>
      <c r="P2" s="3">
        <v>8</v>
      </c>
      <c r="Q2" s="8">
        <f t="shared" ref="Q2:Q33" si="1">(P2/K2)*100</f>
        <v>80</v>
      </c>
      <c r="R2" s="7" t="str">
        <f t="shared" ref="R2:R33" si="2">IF(M2&gt;50,"Yes","No")</f>
        <v>No</v>
      </c>
      <c r="S2" s="3">
        <v>1</v>
      </c>
      <c r="T2" s="2">
        <f t="shared" ref="T2:T17" si="3">(S2/K2)*100</f>
        <v>10</v>
      </c>
      <c r="U2" s="8">
        <v>27.591194343817989</v>
      </c>
      <c r="V2" s="8">
        <v>4.3594002484944081</v>
      </c>
      <c r="W2" s="7" t="s">
        <v>41</v>
      </c>
      <c r="X2" s="7">
        <v>8</v>
      </c>
      <c r="Y2" s="8">
        <v>80</v>
      </c>
      <c r="Z2" s="7" t="s">
        <v>255</v>
      </c>
      <c r="AA2" s="7">
        <v>1</v>
      </c>
      <c r="AB2" s="8">
        <v>10</v>
      </c>
      <c r="AC2" s="6">
        <v>7.9356846473029039</v>
      </c>
      <c r="AD2" s="9">
        <v>1.4278932496511751</v>
      </c>
      <c r="AE2" s="10">
        <v>77</v>
      </c>
      <c r="AF2" s="1" t="s">
        <v>41</v>
      </c>
      <c r="AG2" s="6">
        <v>25.55</v>
      </c>
      <c r="AH2" s="6">
        <v>17.981072555205046</v>
      </c>
      <c r="AI2" s="6">
        <v>56.466876971608841</v>
      </c>
      <c r="AJ2" s="1" t="s">
        <v>42</v>
      </c>
      <c r="AK2" s="35" t="s">
        <v>253</v>
      </c>
      <c r="AL2" s="35" t="s">
        <v>253</v>
      </c>
    </row>
    <row r="3" spans="1:41" s="7" customFormat="1" x14ac:dyDescent="0.3">
      <c r="A3" s="1" t="s">
        <v>37</v>
      </c>
      <c r="B3" s="12" t="s">
        <v>34</v>
      </c>
      <c r="C3" s="12" t="s">
        <v>239</v>
      </c>
      <c r="D3" s="12" t="s">
        <v>240</v>
      </c>
      <c r="E3" s="12" t="s">
        <v>241</v>
      </c>
      <c r="F3" s="12" t="s">
        <v>145</v>
      </c>
      <c r="G3" s="7" t="s">
        <v>40</v>
      </c>
      <c r="H3" s="13">
        <v>10.883918</v>
      </c>
      <c r="I3" s="3" t="s">
        <v>248</v>
      </c>
      <c r="J3" s="15">
        <v>44200</v>
      </c>
      <c r="K3" s="7">
        <v>14</v>
      </c>
      <c r="L3" s="7">
        <v>2856</v>
      </c>
      <c r="M3" s="13">
        <v>105.81</v>
      </c>
      <c r="N3" s="13">
        <v>11.02444097563189</v>
      </c>
      <c r="O3" s="7" t="str">
        <f t="shared" si="0"/>
        <v>Yes</v>
      </c>
      <c r="P3" s="7">
        <v>14</v>
      </c>
      <c r="Q3" s="8">
        <f t="shared" si="1"/>
        <v>100</v>
      </c>
      <c r="R3" s="7" t="str">
        <f t="shared" si="2"/>
        <v>Yes</v>
      </c>
      <c r="S3" s="7">
        <v>14</v>
      </c>
      <c r="T3" s="8">
        <f t="shared" si="3"/>
        <v>100</v>
      </c>
      <c r="U3" s="8">
        <v>77.113890633011962</v>
      </c>
      <c r="V3" s="8">
        <v>6.6750694874773311</v>
      </c>
      <c r="W3" s="7" t="s">
        <v>41</v>
      </c>
      <c r="X3" s="7">
        <v>14</v>
      </c>
      <c r="Y3" s="8">
        <v>100</v>
      </c>
      <c r="Z3" s="7" t="s">
        <v>41</v>
      </c>
      <c r="AA3" s="7">
        <v>13</v>
      </c>
      <c r="AB3" s="8">
        <v>92.857142857142861</v>
      </c>
      <c r="AC3" s="13">
        <v>12.939018968583282</v>
      </c>
      <c r="AD3" s="13">
        <v>1.5330590634252048</v>
      </c>
      <c r="AE3" s="8">
        <v>89.142857142857139</v>
      </c>
      <c r="AF3" s="7" t="s">
        <v>41</v>
      </c>
      <c r="AG3" s="13">
        <v>30.726256983240223</v>
      </c>
      <c r="AH3" s="13">
        <v>18.435754189944134</v>
      </c>
      <c r="AI3" s="13">
        <v>50.837988826815639</v>
      </c>
      <c r="AJ3" s="7" t="s">
        <v>42</v>
      </c>
      <c r="AK3" s="35" t="s">
        <v>253</v>
      </c>
      <c r="AL3" s="35" t="s">
        <v>253</v>
      </c>
    </row>
    <row r="4" spans="1:41" s="7" customFormat="1" x14ac:dyDescent="0.3">
      <c r="A4" s="1" t="s">
        <v>37</v>
      </c>
      <c r="B4" s="12" t="s">
        <v>34</v>
      </c>
      <c r="C4" s="12" t="s">
        <v>242</v>
      </c>
      <c r="D4" s="12" t="s">
        <v>243</v>
      </c>
      <c r="E4" s="12" t="s">
        <v>241</v>
      </c>
      <c r="F4" s="12" t="s">
        <v>145</v>
      </c>
      <c r="G4" s="7" t="s">
        <v>40</v>
      </c>
      <c r="H4" s="13">
        <v>6.5273849999999998</v>
      </c>
      <c r="I4" s="3" t="s">
        <v>248</v>
      </c>
      <c r="J4" s="15">
        <v>44200</v>
      </c>
      <c r="K4" s="7">
        <v>13</v>
      </c>
      <c r="L4" s="7">
        <v>2069</v>
      </c>
      <c r="M4" s="13">
        <v>82.55</v>
      </c>
      <c r="N4" s="13">
        <v>16.81837234804393</v>
      </c>
      <c r="O4" s="7" t="str">
        <f t="shared" si="0"/>
        <v>Yes</v>
      </c>
      <c r="P4" s="7">
        <v>11</v>
      </c>
      <c r="Q4" s="8">
        <f t="shared" si="1"/>
        <v>84.615384615384613</v>
      </c>
      <c r="R4" s="7" t="str">
        <f t="shared" si="2"/>
        <v>Yes</v>
      </c>
      <c r="S4" s="7">
        <v>10</v>
      </c>
      <c r="T4" s="8">
        <f t="shared" si="3"/>
        <v>76.923076923076934</v>
      </c>
      <c r="U4" s="8">
        <v>61.247166462869536</v>
      </c>
      <c r="V4" s="8">
        <v>13.08175</v>
      </c>
      <c r="W4" s="7" t="s">
        <v>41</v>
      </c>
      <c r="X4" s="7">
        <v>11</v>
      </c>
      <c r="Y4" s="8">
        <v>84.615384615384613</v>
      </c>
      <c r="Z4" s="7" t="s">
        <v>41</v>
      </c>
      <c r="AA4" s="7">
        <v>6</v>
      </c>
      <c r="AB4" s="8">
        <v>46.153846153846153</v>
      </c>
      <c r="AC4" s="13">
        <v>10.712575805936801</v>
      </c>
      <c r="AD4" s="13">
        <v>1.5561231586624908</v>
      </c>
      <c r="AE4" s="8">
        <v>73.307692307692307</v>
      </c>
      <c r="AF4" s="7" t="s">
        <v>41</v>
      </c>
      <c r="AG4" s="13">
        <v>38.228438228438229</v>
      </c>
      <c r="AH4" s="13">
        <v>13.053613053613052</v>
      </c>
      <c r="AI4" s="13">
        <v>48.717948717948715</v>
      </c>
      <c r="AJ4" s="7" t="s">
        <v>42</v>
      </c>
      <c r="AK4" s="35" t="s">
        <v>253</v>
      </c>
      <c r="AL4" s="35" t="s">
        <v>253</v>
      </c>
    </row>
    <row r="5" spans="1:41" s="7" customFormat="1" x14ac:dyDescent="0.3">
      <c r="A5" s="1" t="s">
        <v>37</v>
      </c>
      <c r="B5" s="12" t="s">
        <v>34</v>
      </c>
      <c r="C5" s="12" t="s">
        <v>139</v>
      </c>
      <c r="D5" s="12" t="s">
        <v>140</v>
      </c>
      <c r="E5" s="12" t="s">
        <v>141</v>
      </c>
      <c r="F5" s="12" t="s">
        <v>145</v>
      </c>
      <c r="G5" s="7" t="s">
        <v>40</v>
      </c>
      <c r="H5" s="13">
        <v>3.3975089999999999</v>
      </c>
      <c r="I5" s="3" t="s">
        <v>248</v>
      </c>
      <c r="J5" s="15">
        <v>44201</v>
      </c>
      <c r="K5" s="7">
        <v>11</v>
      </c>
      <c r="L5" s="7">
        <v>1046</v>
      </c>
      <c r="M5" s="13">
        <v>49.32</v>
      </c>
      <c r="N5" s="13">
        <v>5.0831100231660873</v>
      </c>
      <c r="O5" s="7" t="str">
        <f t="shared" si="0"/>
        <v>Yes</v>
      </c>
      <c r="P5" s="7">
        <v>11</v>
      </c>
      <c r="Q5" s="8">
        <f t="shared" si="1"/>
        <v>100</v>
      </c>
      <c r="R5" s="7" t="str">
        <f t="shared" si="2"/>
        <v>No</v>
      </c>
      <c r="S5" s="7">
        <v>7</v>
      </c>
      <c r="T5" s="8">
        <f t="shared" si="3"/>
        <v>63.636363636363633</v>
      </c>
      <c r="U5" s="8">
        <v>42.50909</v>
      </c>
      <c r="V5" s="8">
        <v>3.3025000000000002</v>
      </c>
      <c r="W5" s="7" t="s">
        <v>41</v>
      </c>
      <c r="X5" s="7">
        <v>11</v>
      </c>
      <c r="Y5" s="8">
        <v>100</v>
      </c>
      <c r="Z5" s="7" t="s">
        <v>255</v>
      </c>
      <c r="AA5" s="7">
        <v>4</v>
      </c>
      <c r="AB5" s="8">
        <v>36.363636363636367</v>
      </c>
      <c r="AC5" s="4">
        <v>11.505092417955488</v>
      </c>
      <c r="AD5" s="13">
        <v>1.0106383653933269</v>
      </c>
      <c r="AE5" s="8">
        <v>43.636363636363633</v>
      </c>
      <c r="AF5" s="7" t="s">
        <v>41</v>
      </c>
      <c r="AG5" s="13">
        <v>27.614000000000001</v>
      </c>
      <c r="AH5" s="13">
        <v>17.962466487935657</v>
      </c>
      <c r="AI5" s="13">
        <v>54.423592493297591</v>
      </c>
      <c r="AJ5" s="7" t="s">
        <v>42</v>
      </c>
      <c r="AK5" s="35" t="s">
        <v>253</v>
      </c>
      <c r="AL5" s="35" t="s">
        <v>253</v>
      </c>
    </row>
    <row r="6" spans="1:41" s="11" customFormat="1" x14ac:dyDescent="0.3">
      <c r="A6" s="1" t="s">
        <v>37</v>
      </c>
      <c r="B6" s="12" t="s">
        <v>117</v>
      </c>
      <c r="C6" s="12" t="s">
        <v>130</v>
      </c>
      <c r="D6" s="12" t="s">
        <v>131</v>
      </c>
      <c r="E6" s="12" t="s">
        <v>132</v>
      </c>
      <c r="F6" s="12" t="s">
        <v>249</v>
      </c>
      <c r="G6" s="7" t="s">
        <v>40</v>
      </c>
      <c r="H6" s="13">
        <v>3.4749189999999999</v>
      </c>
      <c r="I6" s="3" t="s">
        <v>248</v>
      </c>
      <c r="J6" s="15">
        <v>44201</v>
      </c>
      <c r="K6" s="16">
        <v>8</v>
      </c>
      <c r="L6" s="7">
        <v>1067</v>
      </c>
      <c r="M6" s="13">
        <v>69.177904564315355</v>
      </c>
      <c r="N6" s="13">
        <v>18.195537780065425</v>
      </c>
      <c r="O6" s="7" t="str">
        <f t="shared" si="0"/>
        <v>Yes</v>
      </c>
      <c r="P6" s="7">
        <v>6</v>
      </c>
      <c r="Q6" s="8">
        <f t="shared" si="1"/>
        <v>75</v>
      </c>
      <c r="R6" s="7" t="str">
        <f t="shared" si="2"/>
        <v>Yes</v>
      </c>
      <c r="S6" s="7">
        <v>4</v>
      </c>
      <c r="T6" s="7">
        <f t="shared" si="3"/>
        <v>50</v>
      </c>
      <c r="U6" s="8">
        <v>55.204075924543389</v>
      </c>
      <c r="V6" s="8">
        <v>14.05750296478594</v>
      </c>
      <c r="W6" s="7" t="s">
        <v>41</v>
      </c>
      <c r="X6" s="7">
        <v>7</v>
      </c>
      <c r="Y6" s="8">
        <v>87.5</v>
      </c>
      <c r="Z6" s="7" t="s">
        <v>41</v>
      </c>
      <c r="AA6" s="7">
        <v>4</v>
      </c>
      <c r="AB6" s="8">
        <v>50</v>
      </c>
      <c r="AC6" s="4">
        <v>14.620072614107883</v>
      </c>
      <c r="AD6" s="13">
        <v>3.6425736126708692</v>
      </c>
      <c r="AE6" s="8">
        <v>74.375</v>
      </c>
      <c r="AF6" s="7" t="s">
        <v>41</v>
      </c>
      <c r="AG6" s="13">
        <v>31.168831168831169</v>
      </c>
      <c r="AH6" s="13">
        <v>18.614718614718615</v>
      </c>
      <c r="AI6" s="13">
        <v>50.216450216450212</v>
      </c>
      <c r="AJ6" s="7" t="s">
        <v>42</v>
      </c>
      <c r="AK6" s="35" t="s">
        <v>253</v>
      </c>
      <c r="AL6" s="35" t="s">
        <v>253</v>
      </c>
      <c r="AM6" s="7"/>
      <c r="AN6" s="7"/>
      <c r="AO6" s="7"/>
    </row>
    <row r="7" spans="1:41" s="7" customFormat="1" x14ac:dyDescent="0.3">
      <c r="A7" s="1" t="s">
        <v>37</v>
      </c>
      <c r="B7" s="12" t="s">
        <v>117</v>
      </c>
      <c r="C7" s="12" t="s">
        <v>135</v>
      </c>
      <c r="D7" s="12" t="s">
        <v>136</v>
      </c>
      <c r="E7" s="12" t="s">
        <v>132</v>
      </c>
      <c r="F7" s="12" t="s">
        <v>249</v>
      </c>
      <c r="G7" s="7" t="s">
        <v>40</v>
      </c>
      <c r="H7" s="13">
        <v>1.853289</v>
      </c>
      <c r="I7" s="3" t="s">
        <v>248</v>
      </c>
      <c r="J7" s="15">
        <v>44200</v>
      </c>
      <c r="K7" s="16">
        <v>8</v>
      </c>
      <c r="L7" s="7">
        <v>598</v>
      </c>
      <c r="M7" s="13">
        <v>38.770746887966808</v>
      </c>
      <c r="N7" s="13">
        <v>8.86</v>
      </c>
      <c r="O7" s="7" t="str">
        <f t="shared" si="0"/>
        <v>Yes</v>
      </c>
      <c r="P7" s="7">
        <v>7</v>
      </c>
      <c r="Q7" s="8">
        <f t="shared" si="1"/>
        <v>87.5</v>
      </c>
      <c r="R7" s="7" t="str">
        <f t="shared" si="2"/>
        <v>No</v>
      </c>
      <c r="S7" s="7">
        <v>2</v>
      </c>
      <c r="T7" s="8">
        <f t="shared" si="3"/>
        <v>25</v>
      </c>
      <c r="U7" s="8">
        <v>31.208850000000002</v>
      </c>
      <c r="V7" s="8">
        <v>6.7717580000000002</v>
      </c>
      <c r="W7" s="7" t="s">
        <v>41</v>
      </c>
      <c r="X7" s="7">
        <v>7</v>
      </c>
      <c r="Y7" s="8">
        <v>87.5</v>
      </c>
      <c r="Z7" s="7" t="s">
        <v>255</v>
      </c>
      <c r="AA7" s="7">
        <v>2</v>
      </c>
      <c r="AB7" s="8">
        <v>25</v>
      </c>
      <c r="AC7" s="4">
        <v>10.697614107883817</v>
      </c>
      <c r="AD7" s="13">
        <v>1.7587322946481976</v>
      </c>
      <c r="AE7" s="8">
        <v>67.5</v>
      </c>
      <c r="AF7" s="7" t="s">
        <v>41</v>
      </c>
      <c r="AG7" s="13">
        <v>35.869565217391305</v>
      </c>
      <c r="AH7" s="13">
        <v>17.753623188405797</v>
      </c>
      <c r="AI7" s="13">
        <v>46.376811594202898</v>
      </c>
      <c r="AJ7" s="7" t="s">
        <v>42</v>
      </c>
      <c r="AK7" s="35" t="s">
        <v>253</v>
      </c>
      <c r="AL7" s="35" t="s">
        <v>253</v>
      </c>
    </row>
    <row r="8" spans="1:41" s="7" customFormat="1" x14ac:dyDescent="0.3">
      <c r="A8" s="1" t="s">
        <v>37</v>
      </c>
      <c r="B8" s="12" t="s">
        <v>117</v>
      </c>
      <c r="C8" s="12" t="s">
        <v>137</v>
      </c>
      <c r="D8" s="12" t="s">
        <v>138</v>
      </c>
      <c r="E8" s="12" t="s">
        <v>132</v>
      </c>
      <c r="F8" s="12" t="s">
        <v>249</v>
      </c>
      <c r="G8" s="7" t="s">
        <v>40</v>
      </c>
      <c r="H8" s="13">
        <v>1.3899680000000001</v>
      </c>
      <c r="I8" s="3" t="s">
        <v>248</v>
      </c>
      <c r="J8" s="15">
        <v>44200</v>
      </c>
      <c r="K8" s="16">
        <v>8</v>
      </c>
      <c r="L8" s="7">
        <v>466</v>
      </c>
      <c r="M8" s="13">
        <v>30.212655601659751</v>
      </c>
      <c r="N8" s="13">
        <v>6.2600499999999997</v>
      </c>
      <c r="O8" s="7" t="str">
        <f t="shared" si="0"/>
        <v>Yes</v>
      </c>
      <c r="P8" s="7">
        <v>7</v>
      </c>
      <c r="Q8" s="8">
        <f t="shared" si="1"/>
        <v>87.5</v>
      </c>
      <c r="R8" s="7" t="str">
        <f t="shared" si="2"/>
        <v>No</v>
      </c>
      <c r="S8" s="7">
        <v>1</v>
      </c>
      <c r="T8" s="8">
        <f t="shared" si="3"/>
        <v>12.5</v>
      </c>
      <c r="U8" s="8">
        <v>24.372219410901412</v>
      </c>
      <c r="V8" s="8">
        <v>4.2969999999999997</v>
      </c>
      <c r="W8" s="7" t="s">
        <v>41</v>
      </c>
      <c r="X8" s="7">
        <v>6</v>
      </c>
      <c r="Y8" s="8">
        <v>75</v>
      </c>
      <c r="Z8" s="7" t="s">
        <v>255</v>
      </c>
      <c r="AA8" s="7">
        <v>0</v>
      </c>
      <c r="AB8" s="8">
        <v>0</v>
      </c>
      <c r="AC8" s="4">
        <v>8.2339211618257249</v>
      </c>
      <c r="AD8" s="13">
        <v>1.1237600785676687</v>
      </c>
      <c r="AE8" s="8">
        <v>56.25</v>
      </c>
      <c r="AF8" s="7" t="s">
        <v>41</v>
      </c>
      <c r="AG8" s="13">
        <v>35.769230769230766</v>
      </c>
      <c r="AH8" s="13">
        <v>12.692307692307692</v>
      </c>
      <c r="AI8" s="13">
        <v>51.538461538461533</v>
      </c>
      <c r="AJ8" s="7" t="s">
        <v>42</v>
      </c>
      <c r="AK8" s="35" t="s">
        <v>253</v>
      </c>
      <c r="AL8" s="35" t="s">
        <v>253</v>
      </c>
    </row>
    <row r="9" spans="1:41" s="7" customFormat="1" x14ac:dyDescent="0.3">
      <c r="A9" s="1" t="s">
        <v>37</v>
      </c>
      <c r="B9" s="12" t="s">
        <v>117</v>
      </c>
      <c r="C9" s="12" t="s">
        <v>133</v>
      </c>
      <c r="D9" s="12" t="s">
        <v>134</v>
      </c>
      <c r="E9" s="12" t="s">
        <v>132</v>
      </c>
      <c r="F9" s="12" t="s">
        <v>249</v>
      </c>
      <c r="G9" s="7" t="s">
        <v>40</v>
      </c>
      <c r="H9" s="13">
        <v>4.0139839999999998</v>
      </c>
      <c r="I9" s="3" t="s">
        <v>248</v>
      </c>
      <c r="J9" s="15">
        <v>44201</v>
      </c>
      <c r="K9" s="16">
        <v>8</v>
      </c>
      <c r="L9" s="7">
        <v>183</v>
      </c>
      <c r="M9" s="13">
        <v>11.864626556016598</v>
      </c>
      <c r="N9" s="13">
        <v>2.2786979999999999</v>
      </c>
      <c r="O9" s="7" t="str">
        <f t="shared" si="0"/>
        <v>No</v>
      </c>
      <c r="P9" s="7">
        <v>2</v>
      </c>
      <c r="Q9" s="8">
        <f t="shared" si="1"/>
        <v>25</v>
      </c>
      <c r="R9" s="7" t="str">
        <f t="shared" si="2"/>
        <v>No</v>
      </c>
      <c r="S9" s="7">
        <v>0</v>
      </c>
      <c r="T9" s="7">
        <f t="shared" si="3"/>
        <v>0</v>
      </c>
      <c r="U9" s="8">
        <v>11.436</v>
      </c>
      <c r="V9" s="8">
        <v>1.8320000000000001</v>
      </c>
      <c r="W9" s="7" t="s">
        <v>255</v>
      </c>
      <c r="X9" s="7">
        <v>2</v>
      </c>
      <c r="Y9" s="8">
        <v>25</v>
      </c>
      <c r="Z9" s="7" t="s">
        <v>255</v>
      </c>
      <c r="AA9" s="7">
        <v>0</v>
      </c>
      <c r="AB9" s="8">
        <v>0</v>
      </c>
      <c r="AC9" s="4">
        <v>5.1380964730290453</v>
      </c>
      <c r="AD9" s="13">
        <v>0.79175572559457552</v>
      </c>
      <c r="AE9" s="8">
        <v>19.375</v>
      </c>
      <c r="AF9" s="7" t="s">
        <v>41</v>
      </c>
      <c r="AG9" s="13">
        <v>22.285714285714285</v>
      </c>
      <c r="AH9" s="13">
        <v>18.285714285714285</v>
      </c>
      <c r="AI9" s="13">
        <v>59.428571428571431</v>
      </c>
      <c r="AJ9" s="7" t="s">
        <v>42</v>
      </c>
      <c r="AK9" s="35" t="s">
        <v>253</v>
      </c>
      <c r="AL9" s="35" t="s">
        <v>253</v>
      </c>
    </row>
    <row r="10" spans="1:41" s="7" customFormat="1" x14ac:dyDescent="0.3">
      <c r="A10" s="1" t="s">
        <v>37</v>
      </c>
      <c r="B10" s="12" t="s">
        <v>34</v>
      </c>
      <c r="C10" s="12" t="s">
        <v>43</v>
      </c>
      <c r="D10" s="12" t="s">
        <v>44</v>
      </c>
      <c r="E10" s="12" t="s">
        <v>38</v>
      </c>
      <c r="F10" s="12" t="s">
        <v>45</v>
      </c>
      <c r="G10" s="7" t="s">
        <v>46</v>
      </c>
      <c r="H10" s="13">
        <v>2.3494579999999998</v>
      </c>
      <c r="I10" s="3" t="s">
        <v>248</v>
      </c>
      <c r="J10" s="15">
        <v>44209</v>
      </c>
      <c r="K10" s="16">
        <v>5</v>
      </c>
      <c r="L10" s="7">
        <v>513</v>
      </c>
      <c r="M10" s="13">
        <v>205.2</v>
      </c>
      <c r="N10" s="13">
        <v>25.168233946782983</v>
      </c>
      <c r="O10" s="7" t="str">
        <f t="shared" si="0"/>
        <v>Yes</v>
      </c>
      <c r="P10" s="7">
        <v>5</v>
      </c>
      <c r="Q10" s="8">
        <f t="shared" si="1"/>
        <v>100</v>
      </c>
      <c r="R10" s="7" t="str">
        <f t="shared" si="2"/>
        <v>Yes</v>
      </c>
      <c r="S10" s="7">
        <v>5</v>
      </c>
      <c r="T10" s="7">
        <f t="shared" si="3"/>
        <v>100</v>
      </c>
      <c r="U10" s="8">
        <v>154.73599999999999</v>
      </c>
      <c r="V10" s="8">
        <v>20.984000000000002</v>
      </c>
      <c r="W10" s="7" t="s">
        <v>41</v>
      </c>
      <c r="X10" s="7">
        <v>5</v>
      </c>
      <c r="Y10" s="8">
        <v>100</v>
      </c>
      <c r="Z10" s="7" t="s">
        <v>41</v>
      </c>
      <c r="AA10" s="7">
        <v>5</v>
      </c>
      <c r="AB10" s="8">
        <v>100</v>
      </c>
      <c r="AC10" s="13">
        <v>26.6</v>
      </c>
      <c r="AD10" s="13">
        <v>5.49</v>
      </c>
      <c r="AE10" s="8">
        <v>70</v>
      </c>
      <c r="AF10" s="7" t="s">
        <v>41</v>
      </c>
      <c r="AG10" s="13">
        <v>45.991561181434598</v>
      </c>
      <c r="AH10" s="13">
        <v>11.39240506329114</v>
      </c>
      <c r="AI10" s="13">
        <v>42.616033755274266</v>
      </c>
      <c r="AJ10" s="7" t="s">
        <v>42</v>
      </c>
      <c r="AK10" s="35" t="s">
        <v>253</v>
      </c>
      <c r="AL10" s="35" t="s">
        <v>253</v>
      </c>
    </row>
    <row r="11" spans="1:41" s="7" customFormat="1" x14ac:dyDescent="0.3">
      <c r="A11" s="1" t="s">
        <v>37</v>
      </c>
      <c r="B11" s="12" t="s">
        <v>47</v>
      </c>
      <c r="C11" s="12" t="s">
        <v>148</v>
      </c>
      <c r="D11" s="12" t="s">
        <v>149</v>
      </c>
      <c r="E11" s="12" t="s">
        <v>144</v>
      </c>
      <c r="F11" s="12" t="s">
        <v>145</v>
      </c>
      <c r="G11" s="7" t="s">
        <v>40</v>
      </c>
      <c r="H11" s="13">
        <v>4.713228</v>
      </c>
      <c r="I11" s="3" t="s">
        <v>248</v>
      </c>
      <c r="J11" s="15">
        <v>44201</v>
      </c>
      <c r="K11" s="7">
        <v>13</v>
      </c>
      <c r="L11" s="7">
        <v>1583</v>
      </c>
      <c r="M11" s="13">
        <v>63.16</v>
      </c>
      <c r="N11" s="13">
        <v>12.49668</v>
      </c>
      <c r="O11" s="7" t="str">
        <f t="shared" si="0"/>
        <v>Yes</v>
      </c>
      <c r="P11" s="7">
        <v>11</v>
      </c>
      <c r="Q11" s="8">
        <f t="shared" si="1"/>
        <v>84.615384615384613</v>
      </c>
      <c r="R11" s="7" t="str">
        <f t="shared" si="2"/>
        <v>Yes</v>
      </c>
      <c r="S11" s="7">
        <v>6</v>
      </c>
      <c r="T11" s="8">
        <f t="shared" si="3"/>
        <v>46.153846153846153</v>
      </c>
      <c r="U11" s="8">
        <v>47.856379435010126</v>
      </c>
      <c r="V11" s="8">
        <v>8.8814467463336335</v>
      </c>
      <c r="W11" s="7" t="s">
        <v>41</v>
      </c>
      <c r="X11" s="7">
        <v>11</v>
      </c>
      <c r="Y11" s="8">
        <v>84.615384615384613</v>
      </c>
      <c r="Z11" s="7" t="s">
        <v>255</v>
      </c>
      <c r="AA11" s="7">
        <v>5</v>
      </c>
      <c r="AB11" s="8">
        <v>38.461538461538467</v>
      </c>
      <c r="AC11" s="4">
        <v>12.727417810405363</v>
      </c>
      <c r="AD11" s="13">
        <v>1.8789450157714809</v>
      </c>
      <c r="AE11" s="8">
        <v>76.84615384615384</v>
      </c>
      <c r="AF11" s="7" t="s">
        <v>41</v>
      </c>
      <c r="AG11" s="13">
        <v>28.117000000000001</v>
      </c>
      <c r="AH11" s="13">
        <v>24.449877750611247</v>
      </c>
      <c r="AI11" s="13">
        <v>47.432762836185823</v>
      </c>
      <c r="AJ11" s="7" t="s">
        <v>41</v>
      </c>
      <c r="AK11" s="35" t="s">
        <v>253</v>
      </c>
      <c r="AL11" s="35" t="s">
        <v>253</v>
      </c>
    </row>
    <row r="12" spans="1:41" s="7" customFormat="1" x14ac:dyDescent="0.3">
      <c r="A12" s="1" t="s">
        <v>37</v>
      </c>
      <c r="B12" s="12" t="s">
        <v>47</v>
      </c>
      <c r="C12" s="12" t="s">
        <v>59</v>
      </c>
      <c r="D12" s="12" t="s">
        <v>60</v>
      </c>
      <c r="E12" s="12" t="s">
        <v>50</v>
      </c>
      <c r="F12" s="12" t="s">
        <v>58</v>
      </c>
      <c r="G12" s="7" t="s">
        <v>46</v>
      </c>
      <c r="H12" s="13">
        <v>1.1115600000000001</v>
      </c>
      <c r="I12" s="3" t="s">
        <v>248</v>
      </c>
      <c r="J12" s="15">
        <v>44131</v>
      </c>
      <c r="K12" s="16">
        <v>5</v>
      </c>
      <c r="L12" s="7">
        <v>455</v>
      </c>
      <c r="M12" s="13">
        <v>182</v>
      </c>
      <c r="N12" s="13">
        <v>34.767800000000001</v>
      </c>
      <c r="O12" s="7" t="str">
        <f t="shared" si="0"/>
        <v>Yes</v>
      </c>
      <c r="P12" s="7">
        <v>5</v>
      </c>
      <c r="Q12" s="8">
        <f t="shared" si="1"/>
        <v>100</v>
      </c>
      <c r="R12" s="7" t="str">
        <f t="shared" si="2"/>
        <v>Yes</v>
      </c>
      <c r="S12" s="7">
        <v>5</v>
      </c>
      <c r="T12" s="7">
        <f t="shared" si="3"/>
        <v>100</v>
      </c>
      <c r="U12" s="8">
        <v>186.523</v>
      </c>
      <c r="V12" s="8">
        <v>38.214599999999997</v>
      </c>
      <c r="W12" s="7" t="s">
        <v>41</v>
      </c>
      <c r="X12" s="7">
        <v>5</v>
      </c>
      <c r="Y12" s="8">
        <v>100</v>
      </c>
      <c r="Z12" s="7" t="s">
        <v>41</v>
      </c>
      <c r="AA12" s="7">
        <v>5</v>
      </c>
      <c r="AB12" s="8">
        <v>100</v>
      </c>
      <c r="AC12" s="13">
        <v>41.4</v>
      </c>
      <c r="AD12" s="13">
        <v>8.1709999999999994</v>
      </c>
      <c r="AE12" s="8">
        <v>67</v>
      </c>
      <c r="AF12" s="7" t="s">
        <v>41</v>
      </c>
      <c r="AG12" s="13">
        <v>20.098039215686274</v>
      </c>
      <c r="AH12" s="13">
        <v>10.784313725490197</v>
      </c>
      <c r="AI12" s="13">
        <v>69.117647058823522</v>
      </c>
      <c r="AJ12" s="7" t="s">
        <v>41</v>
      </c>
      <c r="AK12" s="35" t="s">
        <v>253</v>
      </c>
      <c r="AL12" s="35" t="s">
        <v>253</v>
      </c>
    </row>
    <row r="13" spans="1:41" s="7" customFormat="1" x14ac:dyDescent="0.3">
      <c r="A13" s="1" t="s">
        <v>37</v>
      </c>
      <c r="B13" s="12" t="s">
        <v>47</v>
      </c>
      <c r="C13" s="12" t="s">
        <v>146</v>
      </c>
      <c r="D13" s="12" t="s">
        <v>147</v>
      </c>
      <c r="E13" s="12" t="s">
        <v>144</v>
      </c>
      <c r="F13" s="12" t="s">
        <v>145</v>
      </c>
      <c r="G13" s="7" t="s">
        <v>40</v>
      </c>
      <c r="H13" s="13">
        <v>1.4517899999999999</v>
      </c>
      <c r="I13" s="3" t="s">
        <v>248</v>
      </c>
      <c r="J13" s="15">
        <v>44200</v>
      </c>
      <c r="K13" s="7">
        <v>11</v>
      </c>
      <c r="L13" s="7">
        <v>1937</v>
      </c>
      <c r="M13" s="13">
        <v>91.33</v>
      </c>
      <c r="N13" s="13">
        <v>14.61773401345153</v>
      </c>
      <c r="O13" s="7" t="str">
        <f t="shared" si="0"/>
        <v>Yes</v>
      </c>
      <c r="P13" s="7">
        <v>10</v>
      </c>
      <c r="Q13" s="8">
        <f t="shared" si="1"/>
        <v>90.909090909090907</v>
      </c>
      <c r="R13" s="7" t="str">
        <f t="shared" si="2"/>
        <v>Yes</v>
      </c>
      <c r="S13" s="7">
        <v>8</v>
      </c>
      <c r="T13" s="8">
        <f t="shared" si="3"/>
        <v>72.727272727272734</v>
      </c>
      <c r="U13" s="8">
        <v>59.992023540773978</v>
      </c>
      <c r="V13" s="8">
        <v>10.200200000000001</v>
      </c>
      <c r="W13" s="7" t="s">
        <v>41</v>
      </c>
      <c r="X13" s="7">
        <v>9</v>
      </c>
      <c r="Y13" s="8">
        <v>81.818181818181827</v>
      </c>
      <c r="Z13" s="7" t="s">
        <v>41</v>
      </c>
      <c r="AA13" s="7">
        <v>7</v>
      </c>
      <c r="AB13" s="8">
        <v>63.636363636363633</v>
      </c>
      <c r="AC13" s="13">
        <v>11.882308562806488</v>
      </c>
      <c r="AD13" s="13">
        <v>1.9638122117032182</v>
      </c>
      <c r="AE13" s="8">
        <v>81.272727272727266</v>
      </c>
      <c r="AF13" s="7" t="s">
        <v>41</v>
      </c>
      <c r="AG13" s="13">
        <v>41.70984</v>
      </c>
      <c r="AH13" s="13">
        <v>17.616580310880828</v>
      </c>
      <c r="AI13" s="13">
        <v>40.673575129533681</v>
      </c>
      <c r="AJ13" s="7" t="s">
        <v>41</v>
      </c>
      <c r="AK13" s="35" t="s">
        <v>253</v>
      </c>
      <c r="AL13" s="35" t="s">
        <v>253</v>
      </c>
    </row>
    <row r="14" spans="1:41" s="7" customFormat="1" x14ac:dyDescent="0.3">
      <c r="A14" s="1" t="s">
        <v>37</v>
      </c>
      <c r="B14" s="12" t="s">
        <v>47</v>
      </c>
      <c r="C14" s="12" t="s">
        <v>61</v>
      </c>
      <c r="D14" s="12" t="s">
        <v>62</v>
      </c>
      <c r="E14" s="12" t="s">
        <v>50</v>
      </c>
      <c r="F14" s="12" t="s">
        <v>58</v>
      </c>
      <c r="G14" s="7" t="s">
        <v>46</v>
      </c>
      <c r="H14" s="13">
        <v>2.786063</v>
      </c>
      <c r="I14" s="3" t="s">
        <v>248</v>
      </c>
      <c r="J14" s="15">
        <v>44209</v>
      </c>
      <c r="K14" s="16">
        <v>5</v>
      </c>
      <c r="L14" s="7">
        <v>671</v>
      </c>
      <c r="M14" s="13">
        <v>268.39999999999998</v>
      </c>
      <c r="N14" s="13">
        <v>80.115916021724416</v>
      </c>
      <c r="O14" s="7" t="str">
        <f t="shared" si="0"/>
        <v>Yes</v>
      </c>
      <c r="P14" s="7">
        <v>5</v>
      </c>
      <c r="Q14" s="8">
        <f t="shared" si="1"/>
        <v>100</v>
      </c>
      <c r="R14" s="7" t="str">
        <f t="shared" si="2"/>
        <v>Yes</v>
      </c>
      <c r="S14" s="7">
        <v>4</v>
      </c>
      <c r="T14" s="7">
        <f t="shared" si="3"/>
        <v>80</v>
      </c>
      <c r="U14" s="8">
        <v>178.25299999999999</v>
      </c>
      <c r="V14" s="8">
        <v>44.0867</v>
      </c>
      <c r="W14" s="7" t="s">
        <v>41</v>
      </c>
      <c r="X14" s="7">
        <v>5</v>
      </c>
      <c r="Y14" s="8">
        <v>100</v>
      </c>
      <c r="Z14" s="7" t="s">
        <v>41</v>
      </c>
      <c r="AA14" s="7">
        <v>4</v>
      </c>
      <c r="AB14" s="8">
        <v>80</v>
      </c>
      <c r="AC14" s="13">
        <v>32</v>
      </c>
      <c r="AD14" s="13">
        <v>10.019980039900279</v>
      </c>
      <c r="AE14" s="8">
        <v>71</v>
      </c>
      <c r="AF14" s="7" t="s">
        <v>41</v>
      </c>
      <c r="AG14" s="13">
        <v>42.58373205741627</v>
      </c>
      <c r="AH14" s="13">
        <v>16.746411483253588</v>
      </c>
      <c r="AI14" s="13">
        <v>40.669856459330148</v>
      </c>
      <c r="AJ14" s="7" t="s">
        <v>41</v>
      </c>
      <c r="AK14" s="35" t="s">
        <v>253</v>
      </c>
      <c r="AL14" s="35" t="s">
        <v>253</v>
      </c>
    </row>
    <row r="15" spans="1:41" s="7" customFormat="1" x14ac:dyDescent="0.3">
      <c r="A15" s="1" t="s">
        <v>37</v>
      </c>
      <c r="B15" s="12" t="s">
        <v>47</v>
      </c>
      <c r="C15" s="12" t="s">
        <v>48</v>
      </c>
      <c r="D15" s="12" t="s">
        <v>49</v>
      </c>
      <c r="E15" s="12" t="s">
        <v>50</v>
      </c>
      <c r="F15" s="12" t="s">
        <v>51</v>
      </c>
      <c r="G15" s="7" t="s">
        <v>46</v>
      </c>
      <c r="H15" s="13">
        <v>25.478307000000001</v>
      </c>
      <c r="I15" s="3" t="s">
        <v>248</v>
      </c>
      <c r="J15" s="15">
        <v>44132</v>
      </c>
      <c r="K15" s="16">
        <v>5</v>
      </c>
      <c r="L15" s="7">
        <v>402</v>
      </c>
      <c r="M15" s="13">
        <v>160.80000000000001</v>
      </c>
      <c r="N15" s="13">
        <v>19.815145722401336</v>
      </c>
      <c r="O15" s="7" t="str">
        <f t="shared" si="0"/>
        <v>Yes</v>
      </c>
      <c r="P15" s="7">
        <v>5</v>
      </c>
      <c r="Q15" s="8">
        <f t="shared" si="1"/>
        <v>100</v>
      </c>
      <c r="R15" s="7" t="str">
        <f t="shared" si="2"/>
        <v>Yes</v>
      </c>
      <c r="S15" s="7">
        <v>5</v>
      </c>
      <c r="T15" s="7">
        <f t="shared" si="3"/>
        <v>100</v>
      </c>
      <c r="U15" s="8">
        <v>137.143</v>
      </c>
      <c r="V15" s="8">
        <v>17.987500000000001</v>
      </c>
      <c r="W15" s="7" t="s">
        <v>41</v>
      </c>
      <c r="X15" s="7">
        <v>5</v>
      </c>
      <c r="Y15" s="8">
        <v>100</v>
      </c>
      <c r="Z15" s="7" t="s">
        <v>41</v>
      </c>
      <c r="AA15" s="7">
        <v>5</v>
      </c>
      <c r="AB15" s="8">
        <v>100</v>
      </c>
      <c r="AC15" s="13">
        <v>46.8</v>
      </c>
      <c r="AD15" s="13">
        <v>4.27083130081252</v>
      </c>
      <c r="AE15" s="8">
        <v>76</v>
      </c>
      <c r="AF15" s="7" t="s">
        <v>41</v>
      </c>
      <c r="AG15" s="13">
        <v>37.777777777777779</v>
      </c>
      <c r="AH15" s="13">
        <v>11.111111111111111</v>
      </c>
      <c r="AI15" s="13">
        <v>51.111111111111107</v>
      </c>
      <c r="AJ15" s="7" t="s">
        <v>41</v>
      </c>
      <c r="AK15" s="35" t="s">
        <v>253</v>
      </c>
      <c r="AL15" s="35" t="s">
        <v>253</v>
      </c>
    </row>
    <row r="16" spans="1:41" s="7" customFormat="1" x14ac:dyDescent="0.3">
      <c r="A16" s="1" t="s">
        <v>37</v>
      </c>
      <c r="B16" s="12" t="s">
        <v>47</v>
      </c>
      <c r="C16" s="12" t="s">
        <v>56</v>
      </c>
      <c r="D16" s="12" t="s">
        <v>57</v>
      </c>
      <c r="E16" s="12" t="s">
        <v>50</v>
      </c>
      <c r="F16" s="12" t="s">
        <v>58</v>
      </c>
      <c r="G16" s="7" t="s">
        <v>46</v>
      </c>
      <c r="H16" s="13">
        <v>7.7152409999999998</v>
      </c>
      <c r="I16" s="3" t="s">
        <v>248</v>
      </c>
      <c r="J16" s="15">
        <v>44131</v>
      </c>
      <c r="K16" s="16">
        <v>5</v>
      </c>
      <c r="L16" s="7">
        <v>315</v>
      </c>
      <c r="M16" s="13">
        <v>126</v>
      </c>
      <c r="N16" s="13">
        <v>33.270000000000003</v>
      </c>
      <c r="O16" s="7" t="str">
        <f t="shared" si="0"/>
        <v>Yes</v>
      </c>
      <c r="P16" s="7">
        <v>5</v>
      </c>
      <c r="Q16" s="8">
        <f t="shared" si="1"/>
        <v>100</v>
      </c>
      <c r="R16" s="7" t="str">
        <f t="shared" si="2"/>
        <v>Yes</v>
      </c>
      <c r="S16" s="7">
        <v>5</v>
      </c>
      <c r="T16" s="7">
        <f t="shared" si="3"/>
        <v>100</v>
      </c>
      <c r="U16" s="8">
        <v>125.562</v>
      </c>
      <c r="V16" s="8">
        <v>29.966000000000001</v>
      </c>
      <c r="W16" s="7" t="s">
        <v>41</v>
      </c>
      <c r="X16" s="7">
        <v>5</v>
      </c>
      <c r="Y16" s="8">
        <v>100</v>
      </c>
      <c r="Z16" s="7" t="s">
        <v>41</v>
      </c>
      <c r="AA16" s="7">
        <v>5</v>
      </c>
      <c r="AB16" s="8">
        <v>100</v>
      </c>
      <c r="AC16" s="13">
        <v>16.2</v>
      </c>
      <c r="AD16" s="13">
        <v>9.4572723340295113</v>
      </c>
      <c r="AE16" s="8">
        <v>89</v>
      </c>
      <c r="AF16" s="7" t="s">
        <v>41</v>
      </c>
      <c r="AG16" s="13">
        <v>28.934010152284262</v>
      </c>
      <c r="AH16" s="13">
        <v>11.6751269035533</v>
      </c>
      <c r="AI16" s="13">
        <v>59.390862944162436</v>
      </c>
      <c r="AJ16" s="7" t="s">
        <v>41</v>
      </c>
      <c r="AK16" s="35" t="s">
        <v>253</v>
      </c>
      <c r="AL16" s="35" t="s">
        <v>253</v>
      </c>
    </row>
    <row r="17" spans="1:41" s="7" customFormat="1" x14ac:dyDescent="0.3">
      <c r="A17" s="1" t="s">
        <v>37</v>
      </c>
      <c r="B17" s="12" t="s">
        <v>47</v>
      </c>
      <c r="C17" s="12" t="s">
        <v>52</v>
      </c>
      <c r="D17" s="12" t="s">
        <v>53</v>
      </c>
      <c r="E17" s="12" t="s">
        <v>50</v>
      </c>
      <c r="F17" s="12" t="s">
        <v>51</v>
      </c>
      <c r="G17" s="7" t="s">
        <v>46</v>
      </c>
      <c r="H17" s="13">
        <v>4.1771229999999999</v>
      </c>
      <c r="I17" s="3" t="s">
        <v>248</v>
      </c>
      <c r="J17" s="15">
        <v>44132</v>
      </c>
      <c r="K17" s="16">
        <v>5</v>
      </c>
      <c r="L17" s="7">
        <v>480</v>
      </c>
      <c r="M17" s="13">
        <v>192</v>
      </c>
      <c r="N17" s="13">
        <v>35.799441336423115</v>
      </c>
      <c r="O17" s="7" t="str">
        <f t="shared" si="0"/>
        <v>Yes</v>
      </c>
      <c r="P17" s="7">
        <v>5</v>
      </c>
      <c r="Q17" s="8">
        <f t="shared" si="1"/>
        <v>100</v>
      </c>
      <c r="R17" s="7" t="str">
        <f t="shared" si="2"/>
        <v>Yes</v>
      </c>
      <c r="S17" s="7">
        <v>5</v>
      </c>
      <c r="T17" s="7">
        <f t="shared" si="3"/>
        <v>100</v>
      </c>
      <c r="U17" s="8">
        <v>182.16800000000001</v>
      </c>
      <c r="V17" s="8">
        <v>35.307610836924688</v>
      </c>
      <c r="W17" s="7" t="s">
        <v>41</v>
      </c>
      <c r="X17" s="7">
        <v>5</v>
      </c>
      <c r="Y17" s="8">
        <v>100</v>
      </c>
      <c r="Z17" s="7" t="s">
        <v>41</v>
      </c>
      <c r="AA17" s="7">
        <v>5</v>
      </c>
      <c r="AB17" s="8">
        <v>100</v>
      </c>
      <c r="AC17" s="13">
        <v>51.2</v>
      </c>
      <c r="AD17" s="13">
        <v>3.1999999999999944</v>
      </c>
      <c r="AE17" s="8">
        <v>58</v>
      </c>
      <c r="AF17" s="7" t="s">
        <v>41</v>
      </c>
      <c r="AG17" s="13">
        <v>22.164948453608247</v>
      </c>
      <c r="AH17" s="13">
        <v>19.072164948453608</v>
      </c>
      <c r="AI17" s="13">
        <v>58.762886597938149</v>
      </c>
      <c r="AJ17" s="7" t="s">
        <v>41</v>
      </c>
      <c r="AK17" s="35" t="s">
        <v>253</v>
      </c>
      <c r="AL17" s="35" t="s">
        <v>253</v>
      </c>
    </row>
    <row r="18" spans="1:41" s="7" customFormat="1" x14ac:dyDescent="0.3">
      <c r="A18" s="1" t="s">
        <v>37</v>
      </c>
      <c r="B18" s="12" t="s">
        <v>47</v>
      </c>
      <c r="C18" s="12" t="s">
        <v>142</v>
      </c>
      <c r="D18" s="12" t="s">
        <v>143</v>
      </c>
      <c r="E18" s="12" t="s">
        <v>144</v>
      </c>
      <c r="F18" s="12" t="s">
        <v>145</v>
      </c>
      <c r="G18" s="7" t="s">
        <v>40</v>
      </c>
      <c r="H18" s="13">
        <v>1.5428539999999999</v>
      </c>
      <c r="I18" s="3" t="s">
        <v>248</v>
      </c>
      <c r="J18" s="15">
        <v>44201</v>
      </c>
      <c r="K18" s="7">
        <v>11</v>
      </c>
      <c r="L18" s="7">
        <v>499</v>
      </c>
      <c r="M18" s="13">
        <v>23.53</v>
      </c>
      <c r="N18" s="13">
        <v>3.355753</v>
      </c>
      <c r="O18" s="7" t="str">
        <f t="shared" si="0"/>
        <v>Yes</v>
      </c>
      <c r="P18" s="7">
        <v>8</v>
      </c>
      <c r="Q18" s="8">
        <f t="shared" si="1"/>
        <v>72.727272727272734</v>
      </c>
      <c r="R18" s="7" t="str">
        <f t="shared" si="2"/>
        <v>No</v>
      </c>
      <c r="S18" s="7">
        <v>0</v>
      </c>
      <c r="T18" s="8">
        <v>0</v>
      </c>
      <c r="U18" s="8">
        <v>21.140293998974343</v>
      </c>
      <c r="V18" s="8">
        <v>2.9020000000000001</v>
      </c>
      <c r="W18" s="7" t="s">
        <v>41</v>
      </c>
      <c r="X18" s="7">
        <v>8</v>
      </c>
      <c r="Y18" s="8">
        <v>72.727272727272734</v>
      </c>
      <c r="Z18" s="7" t="s">
        <v>255</v>
      </c>
      <c r="AA18" s="7">
        <v>0</v>
      </c>
      <c r="AB18" s="8">
        <v>0</v>
      </c>
      <c r="AC18" s="4">
        <v>7.1317427385892112</v>
      </c>
      <c r="AD18" s="13">
        <v>1.228273869972053</v>
      </c>
      <c r="AE18" s="8">
        <v>75.909090909090907</v>
      </c>
      <c r="AF18" s="7" t="s">
        <v>41</v>
      </c>
      <c r="AG18" s="13">
        <v>22.611000000000001</v>
      </c>
      <c r="AH18" s="13">
        <v>19.426751592356688</v>
      </c>
      <c r="AI18" s="13">
        <v>57.961783439490446</v>
      </c>
      <c r="AJ18" s="7" t="s">
        <v>41</v>
      </c>
      <c r="AK18" s="35" t="s">
        <v>253</v>
      </c>
      <c r="AL18" s="35" t="s">
        <v>253</v>
      </c>
    </row>
    <row r="19" spans="1:41" s="7" customFormat="1" x14ac:dyDescent="0.3">
      <c r="A19" s="1" t="s">
        <v>37</v>
      </c>
      <c r="B19" s="12" t="s">
        <v>47</v>
      </c>
      <c r="C19" s="12" t="s">
        <v>65</v>
      </c>
      <c r="D19" s="12" t="s">
        <v>66</v>
      </c>
      <c r="E19" s="12" t="s">
        <v>50</v>
      </c>
      <c r="F19" s="12" t="s">
        <v>58</v>
      </c>
      <c r="G19" s="7" t="s">
        <v>46</v>
      </c>
      <c r="H19" s="13">
        <v>1.132822</v>
      </c>
      <c r="I19" s="3" t="s">
        <v>248</v>
      </c>
      <c r="J19" s="15">
        <v>44131</v>
      </c>
      <c r="K19" s="14">
        <v>5</v>
      </c>
      <c r="L19" s="7">
        <v>391</v>
      </c>
      <c r="M19" s="13">
        <v>156.4</v>
      </c>
      <c r="N19" s="13">
        <v>14.048489999999999</v>
      </c>
      <c r="O19" s="7" t="str">
        <f t="shared" si="0"/>
        <v>Yes</v>
      </c>
      <c r="P19" s="7">
        <v>5</v>
      </c>
      <c r="Q19" s="8">
        <f t="shared" si="1"/>
        <v>100</v>
      </c>
      <c r="R19" s="7" t="str">
        <f t="shared" si="2"/>
        <v>Yes</v>
      </c>
      <c r="S19" s="7">
        <v>5</v>
      </c>
      <c r="T19" s="7">
        <f t="shared" ref="T19:T50" si="4">(S19/K19)*100</f>
        <v>100</v>
      </c>
      <c r="U19" s="8">
        <v>149.65100000000001</v>
      </c>
      <c r="V19" s="8">
        <v>17.647099999999998</v>
      </c>
      <c r="W19" s="7" t="s">
        <v>41</v>
      </c>
      <c r="X19" s="7">
        <v>5</v>
      </c>
      <c r="Y19" s="8">
        <v>100</v>
      </c>
      <c r="Z19" s="7" t="s">
        <v>41</v>
      </c>
      <c r="AA19" s="7">
        <v>5</v>
      </c>
      <c r="AB19" s="8">
        <v>100</v>
      </c>
      <c r="AC19" s="13">
        <v>42</v>
      </c>
      <c r="AD19" s="13">
        <v>5.5140000000000002</v>
      </c>
      <c r="AE19" s="8">
        <v>73</v>
      </c>
      <c r="AF19" s="7" t="s">
        <v>41</v>
      </c>
      <c r="AG19" s="13">
        <v>33.516483516483511</v>
      </c>
      <c r="AH19" s="13">
        <v>11.538461538461538</v>
      </c>
      <c r="AI19" s="13">
        <v>54.945054945054949</v>
      </c>
      <c r="AJ19" s="7" t="s">
        <v>41</v>
      </c>
      <c r="AK19" s="35" t="s">
        <v>253</v>
      </c>
      <c r="AL19" s="35" t="s">
        <v>253</v>
      </c>
    </row>
    <row r="20" spans="1:41" s="7" customFormat="1" x14ac:dyDescent="0.3">
      <c r="A20" s="1" t="s">
        <v>37</v>
      </c>
      <c r="B20" s="12" t="s">
        <v>47</v>
      </c>
      <c r="C20" s="12" t="s">
        <v>67</v>
      </c>
      <c r="D20" s="12" t="s">
        <v>68</v>
      </c>
      <c r="E20" s="12" t="s">
        <v>50</v>
      </c>
      <c r="F20" s="12" t="s">
        <v>58</v>
      </c>
      <c r="G20" s="7" t="s">
        <v>46</v>
      </c>
      <c r="H20" s="13">
        <v>1.3939589999999999</v>
      </c>
      <c r="I20" s="3" t="s">
        <v>248</v>
      </c>
      <c r="J20" s="15">
        <v>44131</v>
      </c>
      <c r="K20" s="16">
        <v>5</v>
      </c>
      <c r="L20" s="7">
        <v>457</v>
      </c>
      <c r="M20" s="13">
        <v>182.8</v>
      </c>
      <c r="N20" s="13">
        <v>25.71848</v>
      </c>
      <c r="O20" s="7" t="str">
        <f t="shared" si="0"/>
        <v>Yes</v>
      </c>
      <c r="P20" s="7">
        <v>5</v>
      </c>
      <c r="Q20" s="8">
        <f t="shared" si="1"/>
        <v>100</v>
      </c>
      <c r="R20" s="7" t="str">
        <f t="shared" si="2"/>
        <v>Yes</v>
      </c>
      <c r="S20" s="7">
        <v>5</v>
      </c>
      <c r="T20" s="7">
        <f t="shared" si="4"/>
        <v>100</v>
      </c>
      <c r="U20" s="8">
        <v>184.33199999999999</v>
      </c>
      <c r="V20" s="8">
        <v>22.343699999999998</v>
      </c>
      <c r="W20" s="7" t="s">
        <v>41</v>
      </c>
      <c r="X20" s="7">
        <v>5</v>
      </c>
      <c r="Y20" s="8">
        <v>100</v>
      </c>
      <c r="Z20" s="7" t="s">
        <v>41</v>
      </c>
      <c r="AA20" s="7">
        <v>5</v>
      </c>
      <c r="AB20" s="8">
        <v>100</v>
      </c>
      <c r="AC20" s="13">
        <v>32.799999999999997</v>
      </c>
      <c r="AD20" s="13">
        <v>4.92</v>
      </c>
      <c r="AE20" s="8">
        <v>68</v>
      </c>
      <c r="AF20" s="7" t="s">
        <v>41</v>
      </c>
      <c r="AG20" s="13">
        <v>21.465968586387437</v>
      </c>
      <c r="AH20" s="13">
        <v>11.518324607329843</v>
      </c>
      <c r="AI20" s="13">
        <v>67.015706806282722</v>
      </c>
      <c r="AJ20" s="7" t="s">
        <v>41</v>
      </c>
      <c r="AK20" s="35" t="s">
        <v>253</v>
      </c>
      <c r="AL20" s="35" t="s">
        <v>253</v>
      </c>
    </row>
    <row r="21" spans="1:41" s="7" customFormat="1" x14ac:dyDescent="0.3">
      <c r="A21" s="1" t="s">
        <v>37</v>
      </c>
      <c r="B21" s="12" t="s">
        <v>47</v>
      </c>
      <c r="C21" s="12" t="s">
        <v>69</v>
      </c>
      <c r="D21" s="12" t="s">
        <v>70</v>
      </c>
      <c r="E21" s="12" t="s">
        <v>50</v>
      </c>
      <c r="F21" s="12" t="s">
        <v>58</v>
      </c>
      <c r="G21" s="7" t="s">
        <v>46</v>
      </c>
      <c r="H21" s="13">
        <v>1.7705500000000001</v>
      </c>
      <c r="I21" s="3" t="s">
        <v>248</v>
      </c>
      <c r="J21" s="15">
        <v>44167</v>
      </c>
      <c r="K21" s="16">
        <v>5</v>
      </c>
      <c r="L21" s="7">
        <v>493</v>
      </c>
      <c r="M21" s="13">
        <v>197.2</v>
      </c>
      <c r="N21" s="13">
        <v>54.308750000000003</v>
      </c>
      <c r="O21" s="7" t="str">
        <f t="shared" si="0"/>
        <v>Yes</v>
      </c>
      <c r="P21" s="7">
        <v>5</v>
      </c>
      <c r="Q21" s="8">
        <f t="shared" si="1"/>
        <v>100</v>
      </c>
      <c r="R21" s="7" t="str">
        <f t="shared" si="2"/>
        <v>Yes</v>
      </c>
      <c r="S21" s="7">
        <v>4</v>
      </c>
      <c r="T21" s="7">
        <f t="shared" si="4"/>
        <v>80</v>
      </c>
      <c r="U21" s="8">
        <v>156.99600000000001</v>
      </c>
      <c r="V21" s="8">
        <v>32.617100000000001</v>
      </c>
      <c r="W21" s="7" t="s">
        <v>41</v>
      </c>
      <c r="X21" s="7">
        <v>5</v>
      </c>
      <c r="Y21" s="8">
        <v>100</v>
      </c>
      <c r="Z21" s="7" t="s">
        <v>41</v>
      </c>
      <c r="AA21" s="7">
        <v>4</v>
      </c>
      <c r="AB21" s="8">
        <v>80</v>
      </c>
      <c r="AC21" s="13">
        <v>36.799999999999997</v>
      </c>
      <c r="AD21" s="13">
        <v>4.4089999999999998</v>
      </c>
      <c r="AE21" s="8">
        <v>71</v>
      </c>
      <c r="AF21" s="7" t="s">
        <v>41</v>
      </c>
      <c r="AG21" s="13">
        <v>31.55339805825243</v>
      </c>
      <c r="AH21" s="13">
        <v>14.077669902912621</v>
      </c>
      <c r="AI21" s="13">
        <v>54.368932038834949</v>
      </c>
      <c r="AJ21" s="7" t="s">
        <v>41</v>
      </c>
      <c r="AK21" s="35" t="s">
        <v>253</v>
      </c>
      <c r="AL21" s="35" t="s">
        <v>253</v>
      </c>
    </row>
    <row r="22" spans="1:41" s="7" customFormat="1" x14ac:dyDescent="0.3">
      <c r="A22" s="1" t="s">
        <v>37</v>
      </c>
      <c r="B22" s="12" t="s">
        <v>47</v>
      </c>
      <c r="C22" s="12" t="s">
        <v>71</v>
      </c>
      <c r="D22" s="12" t="s">
        <v>72</v>
      </c>
      <c r="E22" s="12" t="s">
        <v>50</v>
      </c>
      <c r="F22" s="12" t="s">
        <v>58</v>
      </c>
      <c r="G22" s="7" t="s">
        <v>46</v>
      </c>
      <c r="H22" s="13">
        <v>5.955883</v>
      </c>
      <c r="I22" s="3" t="s">
        <v>248</v>
      </c>
      <c r="J22" s="15">
        <v>44131</v>
      </c>
      <c r="K22" s="16">
        <v>5</v>
      </c>
      <c r="L22" s="7">
        <v>338</v>
      </c>
      <c r="M22" s="13">
        <v>135.19999999999999</v>
      </c>
      <c r="N22" s="13">
        <v>35.188630000000003</v>
      </c>
      <c r="O22" s="7" t="str">
        <f t="shared" si="0"/>
        <v>Yes</v>
      </c>
      <c r="P22" s="7">
        <v>5</v>
      </c>
      <c r="Q22" s="8">
        <f t="shared" si="1"/>
        <v>100</v>
      </c>
      <c r="R22" s="7" t="str">
        <f t="shared" si="2"/>
        <v>Yes</v>
      </c>
      <c r="S22" s="7">
        <v>4</v>
      </c>
      <c r="T22" s="7">
        <f t="shared" si="4"/>
        <v>80</v>
      </c>
      <c r="U22" s="8">
        <v>152.08699999999999</v>
      </c>
      <c r="V22" s="8">
        <v>38.24</v>
      </c>
      <c r="W22" s="7" t="s">
        <v>41</v>
      </c>
      <c r="X22" s="7">
        <v>5</v>
      </c>
      <c r="Y22" s="8">
        <v>100</v>
      </c>
      <c r="Z22" s="7" t="s">
        <v>41</v>
      </c>
      <c r="AA22" s="7">
        <v>4</v>
      </c>
      <c r="AB22" s="8">
        <v>80</v>
      </c>
      <c r="AC22" s="13">
        <v>33</v>
      </c>
      <c r="AD22" s="13">
        <v>11.7559</v>
      </c>
      <c r="AE22" s="8">
        <v>62</v>
      </c>
      <c r="AF22" s="7" t="s">
        <v>41</v>
      </c>
      <c r="AG22" s="13">
        <v>18.589743589743591</v>
      </c>
      <c r="AH22" s="13">
        <v>7.0512820512820511</v>
      </c>
      <c r="AI22" s="13">
        <v>74.358974358974365</v>
      </c>
      <c r="AJ22" s="7" t="s">
        <v>41</v>
      </c>
      <c r="AK22" s="35" t="s">
        <v>253</v>
      </c>
      <c r="AL22" s="35" t="s">
        <v>253</v>
      </c>
    </row>
    <row r="23" spans="1:41" s="7" customFormat="1" x14ac:dyDescent="0.3">
      <c r="A23" s="1" t="s">
        <v>37</v>
      </c>
      <c r="B23" s="12" t="s">
        <v>47</v>
      </c>
      <c r="C23" s="12" t="s">
        <v>54</v>
      </c>
      <c r="D23" s="12" t="s">
        <v>55</v>
      </c>
      <c r="E23" s="12" t="s">
        <v>50</v>
      </c>
      <c r="F23" s="12" t="s">
        <v>51</v>
      </c>
      <c r="G23" s="7" t="s">
        <v>46</v>
      </c>
      <c r="H23" s="13">
        <v>5.0375909999999999</v>
      </c>
      <c r="I23" s="3" t="s">
        <v>248</v>
      </c>
      <c r="J23" s="15">
        <v>44132</v>
      </c>
      <c r="K23" s="14">
        <v>5</v>
      </c>
      <c r="L23" s="7">
        <v>431</v>
      </c>
      <c r="M23" s="13">
        <v>172.4</v>
      </c>
      <c r="N23" s="13">
        <v>39.3059791889224</v>
      </c>
      <c r="O23" s="7" t="str">
        <f t="shared" si="0"/>
        <v>Yes</v>
      </c>
      <c r="P23" s="7">
        <v>5</v>
      </c>
      <c r="Q23" s="8">
        <f t="shared" si="1"/>
        <v>100</v>
      </c>
      <c r="R23" s="7" t="str">
        <f t="shared" si="2"/>
        <v>Yes</v>
      </c>
      <c r="S23" s="7">
        <v>5</v>
      </c>
      <c r="T23" s="7">
        <f t="shared" si="4"/>
        <v>100</v>
      </c>
      <c r="U23" s="8">
        <v>156.958</v>
      </c>
      <c r="V23" s="8">
        <v>27.707799999999999</v>
      </c>
      <c r="W23" s="7" t="s">
        <v>41</v>
      </c>
      <c r="X23" s="7">
        <v>5</v>
      </c>
      <c r="Y23" s="8">
        <v>100</v>
      </c>
      <c r="Z23" s="7" t="s">
        <v>41</v>
      </c>
      <c r="AA23" s="7">
        <v>5</v>
      </c>
      <c r="AB23" s="8">
        <v>100</v>
      </c>
      <c r="AC23" s="13">
        <v>48</v>
      </c>
      <c r="AD23" s="13">
        <v>5.0199601592044534</v>
      </c>
      <c r="AE23" s="8">
        <v>64</v>
      </c>
      <c r="AF23" s="7" t="s">
        <v>41</v>
      </c>
      <c r="AG23" s="13">
        <v>23.152709359605911</v>
      </c>
      <c r="AH23" s="13">
        <v>15.763546798029557</v>
      </c>
      <c r="AI23" s="13">
        <v>61.083743842364534</v>
      </c>
      <c r="AJ23" s="7" t="s">
        <v>41</v>
      </c>
      <c r="AK23" s="35" t="s">
        <v>253</v>
      </c>
      <c r="AL23" s="35" t="s">
        <v>253</v>
      </c>
      <c r="AM23" s="11"/>
      <c r="AN23" s="11"/>
      <c r="AO23" s="11"/>
    </row>
    <row r="24" spans="1:41" s="7" customFormat="1" x14ac:dyDescent="0.3">
      <c r="A24" s="1" t="s">
        <v>37</v>
      </c>
      <c r="B24" s="12" t="s">
        <v>47</v>
      </c>
      <c r="C24" s="12" t="s">
        <v>63</v>
      </c>
      <c r="D24" s="12" t="s">
        <v>64</v>
      </c>
      <c r="E24" s="12" t="s">
        <v>50</v>
      </c>
      <c r="F24" s="12" t="s">
        <v>58</v>
      </c>
      <c r="G24" s="7" t="s">
        <v>46</v>
      </c>
      <c r="H24" s="13">
        <v>1.3869959999999999</v>
      </c>
      <c r="I24" s="3" t="s">
        <v>248</v>
      </c>
      <c r="J24" s="15">
        <v>44167</v>
      </c>
      <c r="K24" s="14">
        <v>5</v>
      </c>
      <c r="L24" s="7">
        <v>547</v>
      </c>
      <c r="M24" s="13">
        <v>218.8</v>
      </c>
      <c r="N24" s="13">
        <v>39.281547831010926</v>
      </c>
      <c r="O24" s="7" t="str">
        <f t="shared" si="0"/>
        <v>Yes</v>
      </c>
      <c r="P24" s="7">
        <v>5</v>
      </c>
      <c r="Q24" s="8">
        <f t="shared" si="1"/>
        <v>100</v>
      </c>
      <c r="R24" s="7" t="str">
        <f t="shared" si="2"/>
        <v>Yes</v>
      </c>
      <c r="S24" s="7">
        <v>5</v>
      </c>
      <c r="T24" s="7">
        <f t="shared" si="4"/>
        <v>100</v>
      </c>
      <c r="U24" s="8">
        <v>145.661</v>
      </c>
      <c r="V24" s="8">
        <v>25.461588234775867</v>
      </c>
      <c r="W24" s="7" t="s">
        <v>41</v>
      </c>
      <c r="X24" s="7">
        <v>5</v>
      </c>
      <c r="Y24" s="8">
        <v>100</v>
      </c>
      <c r="Z24" s="7" t="s">
        <v>41</v>
      </c>
      <c r="AA24" s="7">
        <v>5</v>
      </c>
      <c r="AB24" s="8">
        <v>100</v>
      </c>
      <c r="AC24" s="13">
        <v>30.5</v>
      </c>
      <c r="AD24" s="13">
        <v>12.074999999999999</v>
      </c>
      <c r="AE24" s="8">
        <v>91</v>
      </c>
      <c r="AF24" s="7" t="s">
        <v>41</v>
      </c>
      <c r="AG24" s="13">
        <v>42.105263157894733</v>
      </c>
      <c r="AH24" s="13">
        <v>19.924812030075188</v>
      </c>
      <c r="AI24" s="13">
        <v>37.969924812030072</v>
      </c>
      <c r="AJ24" s="7" t="s">
        <v>41</v>
      </c>
      <c r="AK24" s="35" t="s">
        <v>253</v>
      </c>
      <c r="AL24" s="35" t="s">
        <v>253</v>
      </c>
    </row>
    <row r="25" spans="1:41" s="19" customFormat="1" x14ac:dyDescent="0.3">
      <c r="A25" s="17" t="s">
        <v>76</v>
      </c>
      <c r="B25" s="18" t="s">
        <v>34</v>
      </c>
      <c r="C25" s="18" t="s">
        <v>232</v>
      </c>
      <c r="D25" s="18" t="s">
        <v>233</v>
      </c>
      <c r="E25" s="18" t="s">
        <v>234</v>
      </c>
      <c r="F25" s="18" t="s">
        <v>145</v>
      </c>
      <c r="G25" s="19" t="s">
        <v>40</v>
      </c>
      <c r="H25" s="20">
        <v>1.6115470000000001</v>
      </c>
      <c r="I25" s="21" t="s">
        <v>248</v>
      </c>
      <c r="J25" s="22">
        <v>44168</v>
      </c>
      <c r="K25" s="19">
        <v>11</v>
      </c>
      <c r="L25" s="19">
        <v>2097</v>
      </c>
      <c r="M25" s="20">
        <v>98.88</v>
      </c>
      <c r="N25" s="20">
        <v>15.82</v>
      </c>
      <c r="O25" s="19" t="str">
        <f t="shared" si="0"/>
        <v>Yes</v>
      </c>
      <c r="P25" s="19">
        <v>11</v>
      </c>
      <c r="Q25" s="23">
        <f t="shared" si="1"/>
        <v>100</v>
      </c>
      <c r="R25" s="19" t="str">
        <f t="shared" si="2"/>
        <v>Yes</v>
      </c>
      <c r="S25" s="19">
        <v>9</v>
      </c>
      <c r="T25" s="23">
        <f t="shared" si="4"/>
        <v>81.818181818181827</v>
      </c>
      <c r="U25" s="23">
        <v>65.768300402854678</v>
      </c>
      <c r="V25" s="23">
        <v>9.0950000000000006</v>
      </c>
      <c r="W25" s="19" t="s">
        <v>41</v>
      </c>
      <c r="X25" s="19">
        <v>11</v>
      </c>
      <c r="Y25" s="23">
        <v>100</v>
      </c>
      <c r="Z25" s="19" t="s">
        <v>41</v>
      </c>
      <c r="AA25" s="19">
        <v>8</v>
      </c>
      <c r="AB25" s="23">
        <v>72.727272727272734</v>
      </c>
      <c r="AC25" s="20">
        <v>10.255559999999999</v>
      </c>
      <c r="AD25" s="20">
        <v>1.2344999999999999</v>
      </c>
      <c r="AE25" s="23">
        <v>95.45</v>
      </c>
      <c r="AF25" s="19" t="s">
        <v>41</v>
      </c>
      <c r="AG25" s="20">
        <v>36.110999999999997</v>
      </c>
      <c r="AH25" s="20">
        <v>18.055555555555554</v>
      </c>
      <c r="AI25" s="20">
        <v>45.833329999999997</v>
      </c>
      <c r="AJ25" s="19" t="s">
        <v>235</v>
      </c>
      <c r="AK25" s="36" t="s">
        <v>253</v>
      </c>
      <c r="AL25" s="36" t="s">
        <v>253</v>
      </c>
    </row>
    <row r="26" spans="1:41" s="19" customFormat="1" x14ac:dyDescent="0.3">
      <c r="A26" s="17" t="s">
        <v>76</v>
      </c>
      <c r="B26" s="18" t="s">
        <v>34</v>
      </c>
      <c r="C26" s="18" t="s">
        <v>100</v>
      </c>
      <c r="D26" s="18" t="s">
        <v>101</v>
      </c>
      <c r="E26" s="18" t="s">
        <v>102</v>
      </c>
      <c r="F26" s="18" t="s">
        <v>51</v>
      </c>
      <c r="G26" s="19" t="s">
        <v>46</v>
      </c>
      <c r="H26" s="20">
        <v>2.8112059999999999</v>
      </c>
      <c r="I26" s="21" t="s">
        <v>248</v>
      </c>
      <c r="J26" s="22">
        <v>44167</v>
      </c>
      <c r="K26" s="19">
        <v>5</v>
      </c>
      <c r="L26" s="19">
        <v>655</v>
      </c>
      <c r="M26" s="20">
        <v>262</v>
      </c>
      <c r="N26" s="20">
        <v>38.220410000000001</v>
      </c>
      <c r="O26" s="19" t="str">
        <f t="shared" si="0"/>
        <v>Yes</v>
      </c>
      <c r="P26" s="19">
        <v>5</v>
      </c>
      <c r="Q26" s="23">
        <f t="shared" si="1"/>
        <v>100</v>
      </c>
      <c r="R26" s="19" t="str">
        <f t="shared" si="2"/>
        <v>Yes</v>
      </c>
      <c r="S26" s="19">
        <v>5</v>
      </c>
      <c r="T26" s="19">
        <f t="shared" si="4"/>
        <v>100</v>
      </c>
      <c r="U26" s="23">
        <v>272.50310799519036</v>
      </c>
      <c r="V26" s="23">
        <v>42.18</v>
      </c>
      <c r="W26" s="19" t="s">
        <v>41</v>
      </c>
      <c r="X26" s="19">
        <v>5</v>
      </c>
      <c r="Y26" s="23">
        <v>100</v>
      </c>
      <c r="Z26" s="19" t="s">
        <v>41</v>
      </c>
      <c r="AA26" s="19">
        <v>5</v>
      </c>
      <c r="AB26" s="23">
        <v>100</v>
      </c>
      <c r="AC26" s="20">
        <v>49</v>
      </c>
      <c r="AD26" s="20">
        <v>7.0142711667000723</v>
      </c>
      <c r="AE26" s="23">
        <v>95</v>
      </c>
      <c r="AF26" s="19" t="s">
        <v>41</v>
      </c>
      <c r="AG26" s="20">
        <v>11.111111111111111</v>
      </c>
      <c r="AH26" s="20">
        <v>15.432098765432098</v>
      </c>
      <c r="AI26" s="20">
        <v>73.456790123456798</v>
      </c>
      <c r="AJ26" s="19" t="s">
        <v>103</v>
      </c>
      <c r="AK26" s="36" t="s">
        <v>253</v>
      </c>
      <c r="AL26" s="36" t="s">
        <v>253</v>
      </c>
    </row>
    <row r="27" spans="1:41" s="19" customFormat="1" x14ac:dyDescent="0.3">
      <c r="A27" s="17" t="s">
        <v>76</v>
      </c>
      <c r="B27" s="18" t="s">
        <v>47</v>
      </c>
      <c r="C27" s="18" t="s">
        <v>158</v>
      </c>
      <c r="D27" s="18" t="s">
        <v>159</v>
      </c>
      <c r="E27" s="18" t="s">
        <v>144</v>
      </c>
      <c r="F27" s="18" t="s">
        <v>145</v>
      </c>
      <c r="G27" s="19" t="s">
        <v>40</v>
      </c>
      <c r="H27" s="20">
        <v>3.648088</v>
      </c>
      <c r="I27" s="21" t="s">
        <v>248</v>
      </c>
      <c r="J27" s="22">
        <v>44168</v>
      </c>
      <c r="K27" s="19">
        <v>11</v>
      </c>
      <c r="L27" s="19">
        <v>786</v>
      </c>
      <c r="M27" s="20">
        <v>37.06</v>
      </c>
      <c r="N27" s="20">
        <v>11.804025326004266</v>
      </c>
      <c r="O27" s="19" t="str">
        <f t="shared" si="0"/>
        <v>Yes</v>
      </c>
      <c r="P27" s="19">
        <v>8</v>
      </c>
      <c r="Q27" s="23">
        <f t="shared" si="1"/>
        <v>72.727272727272734</v>
      </c>
      <c r="R27" s="19" t="str">
        <f t="shared" si="2"/>
        <v>No</v>
      </c>
      <c r="S27" s="19">
        <v>2</v>
      </c>
      <c r="T27" s="23">
        <f t="shared" si="4"/>
        <v>18.181818181818183</v>
      </c>
      <c r="U27" s="23">
        <v>30.596730000000001</v>
      </c>
      <c r="V27" s="23">
        <v>9.7379722755296996</v>
      </c>
      <c r="W27" s="19" t="s">
        <v>41</v>
      </c>
      <c r="X27" s="19">
        <v>7</v>
      </c>
      <c r="Y27" s="23">
        <v>63.636363636363633</v>
      </c>
      <c r="Z27" s="19" t="s">
        <v>255</v>
      </c>
      <c r="AA27" s="19">
        <v>1</v>
      </c>
      <c r="AB27" s="23">
        <v>9.0909090909090917</v>
      </c>
      <c r="AC27" s="20">
        <v>6.6365999999999996</v>
      </c>
      <c r="AD27" s="20">
        <v>2.4609502853829675</v>
      </c>
      <c r="AE27" s="23">
        <v>84</v>
      </c>
      <c r="AF27" s="19" t="s">
        <v>41</v>
      </c>
      <c r="AG27" s="20">
        <v>20.350000000000001</v>
      </c>
      <c r="AH27" s="20">
        <v>21.403508771929825</v>
      </c>
      <c r="AI27" s="20">
        <v>58.245614035087726</v>
      </c>
      <c r="AJ27" s="19" t="s">
        <v>41</v>
      </c>
      <c r="AK27" s="36" t="s">
        <v>253</v>
      </c>
      <c r="AL27" s="36" t="s">
        <v>253</v>
      </c>
    </row>
    <row r="28" spans="1:41" s="19" customFormat="1" x14ac:dyDescent="0.3">
      <c r="A28" s="17" t="s">
        <v>76</v>
      </c>
      <c r="B28" s="18" t="s">
        <v>47</v>
      </c>
      <c r="C28" s="18" t="s">
        <v>156</v>
      </c>
      <c r="D28" s="18" t="s">
        <v>157</v>
      </c>
      <c r="E28" s="18" t="s">
        <v>144</v>
      </c>
      <c r="F28" s="18" t="s">
        <v>145</v>
      </c>
      <c r="G28" s="19" t="s">
        <v>40</v>
      </c>
      <c r="H28" s="20">
        <v>6.1621230000000002</v>
      </c>
      <c r="I28" s="21" t="s">
        <v>248</v>
      </c>
      <c r="J28" s="22">
        <v>44168</v>
      </c>
      <c r="K28" s="19">
        <v>13</v>
      </c>
      <c r="L28" s="19">
        <v>1746</v>
      </c>
      <c r="M28" s="20">
        <v>69.661666134695196</v>
      </c>
      <c r="N28" s="20">
        <v>20.989953608483514</v>
      </c>
      <c r="O28" s="19" t="str">
        <f t="shared" si="0"/>
        <v>Yes</v>
      </c>
      <c r="P28" s="19">
        <v>13</v>
      </c>
      <c r="Q28" s="23">
        <f t="shared" si="1"/>
        <v>100</v>
      </c>
      <c r="R28" s="19" t="str">
        <f t="shared" si="2"/>
        <v>Yes</v>
      </c>
      <c r="S28" s="19">
        <v>5</v>
      </c>
      <c r="T28" s="23">
        <f t="shared" si="4"/>
        <v>38.461538461538467</v>
      </c>
      <c r="U28" s="23">
        <v>46.3201511201095</v>
      </c>
      <c r="V28" s="23">
        <v>13.576377162932259</v>
      </c>
      <c r="W28" s="19" t="s">
        <v>41</v>
      </c>
      <c r="X28" s="19">
        <v>11</v>
      </c>
      <c r="Y28" s="23">
        <v>84.615384615384613</v>
      </c>
      <c r="Z28" s="19" t="s">
        <v>255</v>
      </c>
      <c r="AA28" s="19">
        <v>3</v>
      </c>
      <c r="AB28" s="23">
        <v>23.076923076923077</v>
      </c>
      <c r="AC28" s="20">
        <v>9.675231407596554</v>
      </c>
      <c r="AD28" s="20">
        <v>2.3105000000000002</v>
      </c>
      <c r="AE28" s="23">
        <v>95.615384615384613</v>
      </c>
      <c r="AF28" s="19" t="s">
        <v>41</v>
      </c>
      <c r="AG28" s="20">
        <v>36.561999999999998</v>
      </c>
      <c r="AH28" s="20">
        <v>18.401937046004843</v>
      </c>
      <c r="AI28" s="20">
        <v>45.036319612590795</v>
      </c>
      <c r="AJ28" s="19" t="s">
        <v>41</v>
      </c>
      <c r="AK28" s="36" t="s">
        <v>253</v>
      </c>
      <c r="AL28" s="36" t="s">
        <v>253</v>
      </c>
    </row>
    <row r="29" spans="1:41" s="19" customFormat="1" x14ac:dyDescent="0.3">
      <c r="A29" s="17" t="s">
        <v>76</v>
      </c>
      <c r="B29" s="18" t="s">
        <v>34</v>
      </c>
      <c r="C29" s="18" t="s">
        <v>104</v>
      </c>
      <c r="D29" s="18" t="s">
        <v>105</v>
      </c>
      <c r="E29" s="18" t="s">
        <v>102</v>
      </c>
      <c r="F29" s="18" t="s">
        <v>245</v>
      </c>
      <c r="G29" s="19" t="s">
        <v>46</v>
      </c>
      <c r="H29" s="20">
        <v>2.719007</v>
      </c>
      <c r="I29" s="21" t="s">
        <v>248</v>
      </c>
      <c r="J29" s="22">
        <v>44167</v>
      </c>
      <c r="K29" s="19">
        <v>5</v>
      </c>
      <c r="L29" s="19">
        <v>1100</v>
      </c>
      <c r="M29" s="20">
        <v>440</v>
      </c>
      <c r="N29" s="20">
        <v>62.931710000000002</v>
      </c>
      <c r="O29" s="19" t="str">
        <f t="shared" si="0"/>
        <v>Yes</v>
      </c>
      <c r="P29" s="19">
        <v>5</v>
      </c>
      <c r="Q29" s="23">
        <f t="shared" si="1"/>
        <v>100</v>
      </c>
      <c r="R29" s="19" t="str">
        <f t="shared" si="2"/>
        <v>Yes</v>
      </c>
      <c r="S29" s="19">
        <v>5</v>
      </c>
      <c r="T29" s="19">
        <f t="shared" si="4"/>
        <v>100</v>
      </c>
      <c r="U29" s="23">
        <v>410.81975</v>
      </c>
      <c r="V29" s="23">
        <v>62.318749801673945</v>
      </c>
      <c r="W29" s="19" t="s">
        <v>41</v>
      </c>
      <c r="X29" s="19">
        <v>5</v>
      </c>
      <c r="Y29" s="23">
        <v>100</v>
      </c>
      <c r="Z29" s="19" t="s">
        <v>41</v>
      </c>
      <c r="AA29" s="19">
        <v>5</v>
      </c>
      <c r="AB29" s="23">
        <v>100</v>
      </c>
      <c r="AC29" s="20">
        <v>58.4</v>
      </c>
      <c r="AD29" s="20">
        <v>9.83</v>
      </c>
      <c r="AE29" s="23">
        <v>95.8</v>
      </c>
      <c r="AF29" s="19" t="s">
        <v>41</v>
      </c>
      <c r="AG29" s="20">
        <v>30.357142857142854</v>
      </c>
      <c r="AH29" s="20">
        <v>13.095238095238097</v>
      </c>
      <c r="AI29" s="20">
        <v>56.547619047619044</v>
      </c>
      <c r="AJ29" s="19" t="s">
        <v>106</v>
      </c>
      <c r="AK29" s="36" t="s">
        <v>253</v>
      </c>
      <c r="AL29" s="36" t="s">
        <v>253</v>
      </c>
    </row>
    <row r="30" spans="1:41" s="19" customFormat="1" x14ac:dyDescent="0.3">
      <c r="A30" s="17" t="s">
        <v>76</v>
      </c>
      <c r="B30" s="18" t="s">
        <v>34</v>
      </c>
      <c r="C30" s="18" t="s">
        <v>107</v>
      </c>
      <c r="D30" s="18" t="s">
        <v>108</v>
      </c>
      <c r="E30" s="18" t="s">
        <v>102</v>
      </c>
      <c r="F30" s="18" t="s">
        <v>247</v>
      </c>
      <c r="G30" s="19" t="s">
        <v>46</v>
      </c>
      <c r="H30" s="20">
        <v>4.1876610000000003</v>
      </c>
      <c r="I30" s="21" t="s">
        <v>248</v>
      </c>
      <c r="J30" s="22">
        <v>44174</v>
      </c>
      <c r="K30" s="19">
        <v>5</v>
      </c>
      <c r="L30" s="19">
        <v>1123</v>
      </c>
      <c r="M30" s="20">
        <v>449.2</v>
      </c>
      <c r="N30" s="20">
        <v>63.958109999999998</v>
      </c>
      <c r="O30" s="19" t="str">
        <f t="shared" si="0"/>
        <v>Yes</v>
      </c>
      <c r="P30" s="19">
        <v>5</v>
      </c>
      <c r="Q30" s="23">
        <f t="shared" si="1"/>
        <v>100</v>
      </c>
      <c r="R30" s="19" t="str">
        <f t="shared" si="2"/>
        <v>Yes</v>
      </c>
      <c r="S30" s="19">
        <v>5</v>
      </c>
      <c r="T30" s="19">
        <f t="shared" si="4"/>
        <v>100</v>
      </c>
      <c r="U30" s="23">
        <v>212.43700000000001</v>
      </c>
      <c r="V30" s="23">
        <v>27.158899999999999</v>
      </c>
      <c r="W30" s="19" t="s">
        <v>41</v>
      </c>
      <c r="X30" s="19">
        <v>5</v>
      </c>
      <c r="Y30" s="23">
        <v>100</v>
      </c>
      <c r="Z30" s="19" t="s">
        <v>41</v>
      </c>
      <c r="AA30" s="19">
        <v>5</v>
      </c>
      <c r="AB30" s="23">
        <v>100</v>
      </c>
      <c r="AC30" s="20">
        <v>25.6</v>
      </c>
      <c r="AD30" s="20">
        <v>10.772</v>
      </c>
      <c r="AE30" s="23">
        <v>87.4</v>
      </c>
      <c r="AF30" s="19" t="s">
        <v>41</v>
      </c>
      <c r="AG30" s="20">
        <v>60.679611650485434</v>
      </c>
      <c r="AH30" s="20">
        <v>17.475728155339805</v>
      </c>
      <c r="AI30" s="20">
        <v>21.844660194174757</v>
      </c>
      <c r="AJ30" s="19" t="s">
        <v>106</v>
      </c>
      <c r="AK30" s="36" t="s">
        <v>253</v>
      </c>
      <c r="AL30" s="36" t="s">
        <v>253</v>
      </c>
    </row>
    <row r="31" spans="1:41" s="19" customFormat="1" x14ac:dyDescent="0.3">
      <c r="A31" s="17" t="s">
        <v>76</v>
      </c>
      <c r="B31" s="18" t="s">
        <v>117</v>
      </c>
      <c r="C31" s="18" t="s">
        <v>124</v>
      </c>
      <c r="D31" s="18" t="s">
        <v>125</v>
      </c>
      <c r="E31" s="18" t="s">
        <v>244</v>
      </c>
      <c r="F31" s="18" t="s">
        <v>250</v>
      </c>
      <c r="G31" s="19" t="s">
        <v>40</v>
      </c>
      <c r="H31" s="20">
        <v>2.3201239999999999</v>
      </c>
      <c r="I31" s="21" t="s">
        <v>248</v>
      </c>
      <c r="J31" s="22">
        <v>44169</v>
      </c>
      <c r="K31" s="19">
        <v>8</v>
      </c>
      <c r="L31" s="19">
        <v>3496</v>
      </c>
      <c r="M31" s="20">
        <v>226.65975103734439</v>
      </c>
      <c r="N31" s="20">
        <v>33.944877859881139</v>
      </c>
      <c r="O31" s="19" t="str">
        <f t="shared" si="0"/>
        <v>Yes</v>
      </c>
      <c r="P31" s="19">
        <v>8</v>
      </c>
      <c r="Q31" s="23">
        <f t="shared" si="1"/>
        <v>100</v>
      </c>
      <c r="R31" s="19" t="str">
        <f t="shared" si="2"/>
        <v>Yes</v>
      </c>
      <c r="S31" s="19">
        <v>7</v>
      </c>
      <c r="T31" s="23">
        <f t="shared" si="4"/>
        <v>87.5</v>
      </c>
      <c r="U31" s="23">
        <v>85.505373152364342</v>
      </c>
      <c r="V31" s="23">
        <v>12.378</v>
      </c>
      <c r="W31" s="19" t="s">
        <v>41</v>
      </c>
      <c r="X31" s="19">
        <v>8</v>
      </c>
      <c r="Y31" s="23">
        <v>100</v>
      </c>
      <c r="Z31" s="19" t="s">
        <v>41</v>
      </c>
      <c r="AA31" s="19">
        <v>7</v>
      </c>
      <c r="AB31" s="23">
        <v>87.5</v>
      </c>
      <c r="AC31" s="20">
        <v>21.00622406639004</v>
      </c>
      <c r="AD31" s="20">
        <v>1.8675286249449565</v>
      </c>
      <c r="AE31" s="23">
        <v>73.5</v>
      </c>
      <c r="AF31" s="19" t="s">
        <v>41</v>
      </c>
      <c r="AG31" s="20">
        <v>68.285714285714278</v>
      </c>
      <c r="AH31" s="20">
        <v>10.571428571428571</v>
      </c>
      <c r="AI31" s="20">
        <v>21.142857142857142</v>
      </c>
      <c r="AJ31" s="19" t="s">
        <v>42</v>
      </c>
      <c r="AK31" s="36" t="s">
        <v>253</v>
      </c>
      <c r="AL31" s="36" t="s">
        <v>253</v>
      </c>
    </row>
    <row r="32" spans="1:41" s="19" customFormat="1" x14ac:dyDescent="0.3">
      <c r="A32" s="17" t="s">
        <v>76</v>
      </c>
      <c r="B32" s="18" t="s">
        <v>117</v>
      </c>
      <c r="C32" s="18" t="s">
        <v>126</v>
      </c>
      <c r="D32" s="18" t="s">
        <v>127</v>
      </c>
      <c r="E32" s="18" t="s">
        <v>244</v>
      </c>
      <c r="F32" s="18" t="s">
        <v>250</v>
      </c>
      <c r="G32" s="19" t="s">
        <v>40</v>
      </c>
      <c r="H32" s="20">
        <v>2.9394330000000002</v>
      </c>
      <c r="I32" s="21" t="s">
        <v>248</v>
      </c>
      <c r="J32" s="22">
        <v>44176</v>
      </c>
      <c r="K32" s="19">
        <v>8</v>
      </c>
      <c r="L32" s="19">
        <v>1384</v>
      </c>
      <c r="M32" s="20">
        <v>89.730290456431533</v>
      </c>
      <c r="N32" s="20">
        <v>22.88</v>
      </c>
      <c r="O32" s="19" t="str">
        <f t="shared" si="0"/>
        <v>Yes</v>
      </c>
      <c r="P32" s="19">
        <v>7</v>
      </c>
      <c r="Q32" s="23">
        <f t="shared" si="1"/>
        <v>87.5</v>
      </c>
      <c r="R32" s="19" t="str">
        <f t="shared" si="2"/>
        <v>Yes</v>
      </c>
      <c r="S32" s="19">
        <v>5</v>
      </c>
      <c r="T32" s="23">
        <f t="shared" si="4"/>
        <v>62.5</v>
      </c>
      <c r="U32" s="23">
        <v>53.451883126996997</v>
      </c>
      <c r="V32" s="23">
        <v>12.973000000000001</v>
      </c>
      <c r="W32" s="19" t="s">
        <v>41</v>
      </c>
      <c r="X32" s="19">
        <v>7</v>
      </c>
      <c r="Y32" s="23">
        <v>87.5</v>
      </c>
      <c r="Z32" s="19" t="s">
        <v>41</v>
      </c>
      <c r="AA32" s="19">
        <v>4</v>
      </c>
      <c r="AB32" s="23">
        <v>50</v>
      </c>
      <c r="AC32" s="20">
        <v>19.320539419087137</v>
      </c>
      <c r="AD32" s="20">
        <v>2.5928978543171768</v>
      </c>
      <c r="AE32" s="23">
        <v>57.5</v>
      </c>
      <c r="AF32" s="19" t="s">
        <v>41</v>
      </c>
      <c r="AG32" s="20">
        <v>48.015873015873019</v>
      </c>
      <c r="AH32" s="20">
        <v>9.5238095238095237</v>
      </c>
      <c r="AI32" s="20">
        <v>42.460317460317462</v>
      </c>
      <c r="AJ32" s="19" t="s">
        <v>42</v>
      </c>
      <c r="AK32" s="36" t="s">
        <v>253</v>
      </c>
      <c r="AL32" s="36" t="s">
        <v>253</v>
      </c>
    </row>
    <row r="33" spans="1:38" s="19" customFormat="1" x14ac:dyDescent="0.3">
      <c r="A33" s="17" t="s">
        <v>76</v>
      </c>
      <c r="B33" s="18" t="s">
        <v>117</v>
      </c>
      <c r="C33" s="18" t="s">
        <v>128</v>
      </c>
      <c r="D33" s="18" t="s">
        <v>129</v>
      </c>
      <c r="E33" s="18" t="s">
        <v>244</v>
      </c>
      <c r="F33" s="18" t="s">
        <v>250</v>
      </c>
      <c r="G33" s="19" t="s">
        <v>40</v>
      </c>
      <c r="H33" s="20">
        <v>2.495822</v>
      </c>
      <c r="I33" s="21" t="s">
        <v>248</v>
      </c>
      <c r="J33" s="22">
        <v>44176</v>
      </c>
      <c r="K33" s="19">
        <v>8</v>
      </c>
      <c r="L33" s="19">
        <v>2944</v>
      </c>
      <c r="M33" s="20">
        <v>190.87136929460581</v>
      </c>
      <c r="N33" s="20">
        <v>28.354682621636361</v>
      </c>
      <c r="O33" s="19" t="str">
        <f t="shared" si="0"/>
        <v>Yes</v>
      </c>
      <c r="P33" s="19">
        <v>8</v>
      </c>
      <c r="Q33" s="23">
        <f t="shared" si="1"/>
        <v>100</v>
      </c>
      <c r="R33" s="19" t="str">
        <f t="shared" si="2"/>
        <v>Yes</v>
      </c>
      <c r="S33" s="19">
        <v>7</v>
      </c>
      <c r="T33" s="23">
        <f t="shared" si="4"/>
        <v>87.5</v>
      </c>
      <c r="U33" s="23">
        <v>95.446950000000001</v>
      </c>
      <c r="V33" s="23">
        <v>13.807</v>
      </c>
      <c r="W33" s="19" t="s">
        <v>41</v>
      </c>
      <c r="X33" s="19">
        <v>8</v>
      </c>
      <c r="Y33" s="23">
        <v>100</v>
      </c>
      <c r="Z33" s="19" t="s">
        <v>41</v>
      </c>
      <c r="AA33" s="19">
        <v>7</v>
      </c>
      <c r="AB33" s="23">
        <v>87.5</v>
      </c>
      <c r="AC33" s="20">
        <v>18.80186721991701</v>
      </c>
      <c r="AD33" s="20">
        <v>1.4195965640149641</v>
      </c>
      <c r="AE33" s="23">
        <v>82.25</v>
      </c>
      <c r="AF33" s="19" t="s">
        <v>41</v>
      </c>
      <c r="AG33" s="20">
        <v>56.146179401993358</v>
      </c>
      <c r="AH33" s="20">
        <v>14.950166112956811</v>
      </c>
      <c r="AI33" s="20">
        <v>28.903654485049834</v>
      </c>
      <c r="AJ33" s="19" t="s">
        <v>42</v>
      </c>
      <c r="AK33" s="36" t="s">
        <v>253</v>
      </c>
      <c r="AL33" s="36" t="s">
        <v>253</v>
      </c>
    </row>
    <row r="34" spans="1:38" s="19" customFormat="1" x14ac:dyDescent="0.3">
      <c r="A34" s="17" t="s">
        <v>76</v>
      </c>
      <c r="B34" s="18" t="s">
        <v>47</v>
      </c>
      <c r="C34" s="18" t="s">
        <v>160</v>
      </c>
      <c r="D34" s="18" t="s">
        <v>161</v>
      </c>
      <c r="E34" s="18" t="s">
        <v>144</v>
      </c>
      <c r="F34" s="18" t="s">
        <v>145</v>
      </c>
      <c r="G34" s="19" t="s">
        <v>40</v>
      </c>
      <c r="H34" s="20">
        <v>0.32779399999999997</v>
      </c>
      <c r="I34" s="21" t="s">
        <v>248</v>
      </c>
      <c r="J34" s="22">
        <v>44169</v>
      </c>
      <c r="K34" s="19">
        <v>8</v>
      </c>
      <c r="L34" s="19">
        <v>1120</v>
      </c>
      <c r="M34" s="20">
        <v>72.61</v>
      </c>
      <c r="N34" s="20">
        <v>21.353255428924037</v>
      </c>
      <c r="O34" s="19" t="str">
        <f t="shared" ref="O34:O65" si="5">IF(M34&gt;15,"Yes","No")</f>
        <v>Yes</v>
      </c>
      <c r="P34" s="19">
        <v>6</v>
      </c>
      <c r="Q34" s="23">
        <f t="shared" ref="Q34:Q65" si="6">(P34/K34)*100</f>
        <v>75</v>
      </c>
      <c r="R34" s="19" t="str">
        <f t="shared" ref="R34:R65" si="7">IF(M34&gt;50,"Yes","No")</f>
        <v>Yes</v>
      </c>
      <c r="S34" s="19">
        <v>5</v>
      </c>
      <c r="T34" s="23">
        <f t="shared" si="4"/>
        <v>62.5</v>
      </c>
      <c r="U34" s="23">
        <v>42.514538118650727</v>
      </c>
      <c r="V34" s="23">
        <v>13.13687</v>
      </c>
      <c r="W34" s="19" t="s">
        <v>41</v>
      </c>
      <c r="X34" s="19">
        <v>6</v>
      </c>
      <c r="Y34" s="23">
        <v>75</v>
      </c>
      <c r="Z34" s="19" t="s">
        <v>255</v>
      </c>
      <c r="AA34" s="19">
        <v>2</v>
      </c>
      <c r="AB34" s="23">
        <v>25</v>
      </c>
      <c r="AC34" s="20">
        <v>12.772</v>
      </c>
      <c r="AD34" s="20">
        <v>3.2817436527274033</v>
      </c>
      <c r="AE34" s="23">
        <v>51.875</v>
      </c>
      <c r="AF34" s="19" t="s">
        <v>41</v>
      </c>
      <c r="AG34" s="20">
        <v>42.971887550200805</v>
      </c>
      <c r="AH34" s="20">
        <v>21.686746987951807</v>
      </c>
      <c r="AI34" s="20">
        <v>35.341365461847388</v>
      </c>
      <c r="AJ34" s="19" t="s">
        <v>41</v>
      </c>
      <c r="AK34" s="36" t="s">
        <v>253</v>
      </c>
      <c r="AL34" s="36" t="s">
        <v>253</v>
      </c>
    </row>
    <row r="35" spans="1:38" s="19" customFormat="1" x14ac:dyDescent="0.3">
      <c r="A35" s="17" t="s">
        <v>76</v>
      </c>
      <c r="B35" s="18" t="s">
        <v>47</v>
      </c>
      <c r="C35" s="18" t="s">
        <v>162</v>
      </c>
      <c r="D35" s="18" t="s">
        <v>163</v>
      </c>
      <c r="E35" s="18" t="s">
        <v>144</v>
      </c>
      <c r="F35" s="18" t="s">
        <v>145</v>
      </c>
      <c r="G35" s="19" t="s">
        <v>40</v>
      </c>
      <c r="H35" s="20">
        <v>16.210204999999998</v>
      </c>
      <c r="I35" s="21" t="s">
        <v>248</v>
      </c>
      <c r="J35" s="22">
        <v>44169</v>
      </c>
      <c r="K35" s="19">
        <v>14</v>
      </c>
      <c r="L35" s="19">
        <v>3621</v>
      </c>
      <c r="M35" s="20">
        <v>134.15</v>
      </c>
      <c r="N35" s="20">
        <v>24.38</v>
      </c>
      <c r="O35" s="19" t="str">
        <f t="shared" si="5"/>
        <v>Yes</v>
      </c>
      <c r="P35" s="19">
        <v>13</v>
      </c>
      <c r="Q35" s="23">
        <f t="shared" si="6"/>
        <v>92.857142857142861</v>
      </c>
      <c r="R35" s="19" t="str">
        <f t="shared" si="7"/>
        <v>Yes</v>
      </c>
      <c r="S35" s="19">
        <v>10</v>
      </c>
      <c r="T35" s="23">
        <f t="shared" si="4"/>
        <v>71.428571428571431</v>
      </c>
      <c r="U35" s="23">
        <v>60.734089421860354</v>
      </c>
      <c r="V35" s="23">
        <v>11.184925927795881</v>
      </c>
      <c r="W35" s="19" t="s">
        <v>41</v>
      </c>
      <c r="X35" s="19">
        <v>12</v>
      </c>
      <c r="Y35" s="23">
        <v>85.714285714285708</v>
      </c>
      <c r="Z35" s="19" t="s">
        <v>41</v>
      </c>
      <c r="AA35" s="19">
        <v>8</v>
      </c>
      <c r="AB35" s="23">
        <v>57.142857142857139</v>
      </c>
      <c r="AC35" s="20">
        <v>13.52</v>
      </c>
      <c r="AD35" s="20">
        <v>2.1436932896697005</v>
      </c>
      <c r="AE35" s="23">
        <v>81</v>
      </c>
      <c r="AF35" s="19" t="s">
        <v>41</v>
      </c>
      <c r="AG35" s="20">
        <v>58.318098720292497</v>
      </c>
      <c r="AH35" s="20">
        <v>14.625228519195613</v>
      </c>
      <c r="AI35" s="20">
        <v>27.056672760511884</v>
      </c>
      <c r="AJ35" s="19" t="s">
        <v>41</v>
      </c>
      <c r="AK35" s="36" t="s">
        <v>253</v>
      </c>
      <c r="AL35" s="36" t="s">
        <v>253</v>
      </c>
    </row>
    <row r="36" spans="1:38" s="19" customFormat="1" x14ac:dyDescent="0.3">
      <c r="A36" s="17" t="s">
        <v>76</v>
      </c>
      <c r="B36" s="18" t="s">
        <v>47</v>
      </c>
      <c r="C36" s="18" t="s">
        <v>164</v>
      </c>
      <c r="D36" s="18" t="s">
        <v>165</v>
      </c>
      <c r="E36" s="18" t="s">
        <v>144</v>
      </c>
      <c r="F36" s="18" t="s">
        <v>145</v>
      </c>
      <c r="G36" s="19" t="s">
        <v>40</v>
      </c>
      <c r="H36" s="20">
        <v>1.7151970000000001</v>
      </c>
      <c r="I36" s="21" t="s">
        <v>248</v>
      </c>
      <c r="J36" s="22">
        <v>44175</v>
      </c>
      <c r="K36" s="19">
        <v>11</v>
      </c>
      <c r="L36" s="19">
        <v>2568</v>
      </c>
      <c r="M36" s="20">
        <v>121.09</v>
      </c>
      <c r="N36" s="20">
        <v>23.645512412471003</v>
      </c>
      <c r="O36" s="19" t="str">
        <f t="shared" si="5"/>
        <v>Yes</v>
      </c>
      <c r="P36" s="19">
        <v>9</v>
      </c>
      <c r="Q36" s="23">
        <f t="shared" si="6"/>
        <v>81.818181818181827</v>
      </c>
      <c r="R36" s="19" t="str">
        <f t="shared" si="7"/>
        <v>Yes</v>
      </c>
      <c r="S36" s="19">
        <v>8</v>
      </c>
      <c r="T36" s="23">
        <f t="shared" si="4"/>
        <v>72.727272727272734</v>
      </c>
      <c r="U36" s="23">
        <v>56.833449999999999</v>
      </c>
      <c r="V36" s="23">
        <v>11.164999999999999</v>
      </c>
      <c r="W36" s="19" t="s">
        <v>41</v>
      </c>
      <c r="X36" s="19">
        <v>9</v>
      </c>
      <c r="Y36" s="23">
        <v>81.818181818181827</v>
      </c>
      <c r="Z36" s="19" t="s">
        <v>41</v>
      </c>
      <c r="AA36" s="19">
        <v>7</v>
      </c>
      <c r="AB36" s="23">
        <v>63.636363636363633</v>
      </c>
      <c r="AC36" s="20">
        <v>14.664</v>
      </c>
      <c r="AD36" s="20">
        <v>2.9008073295790311</v>
      </c>
      <c r="AE36" s="23">
        <v>73.636300000000006</v>
      </c>
      <c r="AF36" s="19" t="s">
        <v>41</v>
      </c>
      <c r="AG36" s="20">
        <v>49.283667621776509</v>
      </c>
      <c r="AH36" s="20">
        <v>25.214899713467048</v>
      </c>
      <c r="AI36" s="20">
        <v>25.501432664756447</v>
      </c>
      <c r="AJ36" s="19" t="s">
        <v>41</v>
      </c>
      <c r="AK36" s="36" t="s">
        <v>253</v>
      </c>
      <c r="AL36" s="36" t="s">
        <v>253</v>
      </c>
    </row>
    <row r="37" spans="1:38" s="19" customFormat="1" x14ac:dyDescent="0.3">
      <c r="A37" s="17" t="s">
        <v>76</v>
      </c>
      <c r="B37" s="18" t="s">
        <v>47</v>
      </c>
      <c r="C37" s="18" t="s">
        <v>166</v>
      </c>
      <c r="D37" s="18" t="s">
        <v>167</v>
      </c>
      <c r="E37" s="18" t="s">
        <v>144</v>
      </c>
      <c r="F37" s="18" t="s">
        <v>145</v>
      </c>
      <c r="G37" s="19" t="s">
        <v>40</v>
      </c>
      <c r="H37" s="20">
        <v>3.3534299999999999</v>
      </c>
      <c r="I37" s="21" t="s">
        <v>248</v>
      </c>
      <c r="J37" s="22">
        <v>44172</v>
      </c>
      <c r="K37" s="19">
        <v>11</v>
      </c>
      <c r="L37" s="19">
        <v>3262</v>
      </c>
      <c r="M37" s="20">
        <v>153.81</v>
      </c>
      <c r="N37" s="20">
        <v>34.516689999999997</v>
      </c>
      <c r="O37" s="19" t="str">
        <f t="shared" si="5"/>
        <v>Yes</v>
      </c>
      <c r="P37" s="19">
        <v>11</v>
      </c>
      <c r="Q37" s="23">
        <f t="shared" si="6"/>
        <v>100</v>
      </c>
      <c r="R37" s="19" t="str">
        <f t="shared" si="7"/>
        <v>Yes</v>
      </c>
      <c r="S37" s="19">
        <v>10</v>
      </c>
      <c r="T37" s="23">
        <f t="shared" si="4"/>
        <v>90.909090909090907</v>
      </c>
      <c r="U37" s="23">
        <v>83.381618105710274</v>
      </c>
      <c r="V37" s="23">
        <v>17.517786138247555</v>
      </c>
      <c r="W37" s="19" t="s">
        <v>41</v>
      </c>
      <c r="X37" s="19">
        <v>11</v>
      </c>
      <c r="Y37" s="23">
        <v>100</v>
      </c>
      <c r="Z37" s="19" t="s">
        <v>41</v>
      </c>
      <c r="AA37" s="19">
        <v>7</v>
      </c>
      <c r="AB37" s="23">
        <v>63.636363636363633</v>
      </c>
      <c r="AC37" s="20">
        <v>23.528860000000002</v>
      </c>
      <c r="AD37" s="20">
        <v>3.56</v>
      </c>
      <c r="AE37" s="23">
        <v>68.181818181818187</v>
      </c>
      <c r="AF37" s="19" t="s">
        <v>41</v>
      </c>
      <c r="AG37" s="20">
        <v>39.896373056994818</v>
      </c>
      <c r="AH37" s="20">
        <v>27.461139896373055</v>
      </c>
      <c r="AI37" s="20">
        <v>32.642487046632127</v>
      </c>
      <c r="AJ37" s="19" t="s">
        <v>41</v>
      </c>
      <c r="AK37" s="36" t="s">
        <v>253</v>
      </c>
      <c r="AL37" s="36" t="s">
        <v>253</v>
      </c>
    </row>
    <row r="38" spans="1:38" s="19" customFormat="1" x14ac:dyDescent="0.3">
      <c r="A38" s="17" t="s">
        <v>76</v>
      </c>
      <c r="B38" s="18" t="s">
        <v>47</v>
      </c>
      <c r="C38" s="18" t="s">
        <v>168</v>
      </c>
      <c r="D38" s="18" t="s">
        <v>169</v>
      </c>
      <c r="E38" s="18" t="s">
        <v>144</v>
      </c>
      <c r="F38" s="18" t="s">
        <v>145</v>
      </c>
      <c r="G38" s="19" t="s">
        <v>40</v>
      </c>
      <c r="H38" s="20">
        <v>1.4451369999999999</v>
      </c>
      <c r="I38" s="21" t="s">
        <v>248</v>
      </c>
      <c r="J38" s="22">
        <v>44172</v>
      </c>
      <c r="K38" s="19">
        <v>11</v>
      </c>
      <c r="L38" s="19">
        <v>4108</v>
      </c>
      <c r="M38" s="20">
        <v>193.7</v>
      </c>
      <c r="N38" s="20">
        <v>28.47</v>
      </c>
      <c r="O38" s="19" t="str">
        <f t="shared" si="5"/>
        <v>Yes</v>
      </c>
      <c r="P38" s="19">
        <v>11</v>
      </c>
      <c r="Q38" s="23">
        <f t="shared" si="6"/>
        <v>100</v>
      </c>
      <c r="R38" s="19" t="str">
        <f t="shared" si="7"/>
        <v>Yes</v>
      </c>
      <c r="S38" s="19">
        <v>11</v>
      </c>
      <c r="T38" s="23">
        <f t="shared" si="4"/>
        <v>100</v>
      </c>
      <c r="U38" s="23">
        <v>89.806359999999998</v>
      </c>
      <c r="V38" s="23">
        <v>16.459241445580666</v>
      </c>
      <c r="W38" s="19" t="s">
        <v>41</v>
      </c>
      <c r="X38" s="19">
        <v>11</v>
      </c>
      <c r="Y38" s="23">
        <v>100</v>
      </c>
      <c r="Z38" s="19" t="s">
        <v>41</v>
      </c>
      <c r="AA38" s="19">
        <v>9</v>
      </c>
      <c r="AB38" s="23">
        <v>81.818181818181827</v>
      </c>
      <c r="AC38" s="20">
        <v>19.52</v>
      </c>
      <c r="AD38" s="20">
        <v>1.8493999999999999</v>
      </c>
      <c r="AE38" s="23">
        <v>59.090909090909093</v>
      </c>
      <c r="AF38" s="19" t="s">
        <v>41</v>
      </c>
      <c r="AG38" s="20">
        <v>60.659898477157356</v>
      </c>
      <c r="AH38" s="20">
        <v>13.959390862944163</v>
      </c>
      <c r="AI38" s="20">
        <v>25.380710659898476</v>
      </c>
      <c r="AJ38" s="19" t="s">
        <v>41</v>
      </c>
      <c r="AK38" s="36" t="s">
        <v>253</v>
      </c>
      <c r="AL38" s="36" t="s">
        <v>253</v>
      </c>
    </row>
    <row r="39" spans="1:38" s="19" customFormat="1" x14ac:dyDescent="0.3">
      <c r="A39" s="17" t="s">
        <v>76</v>
      </c>
      <c r="B39" s="18" t="s">
        <v>47</v>
      </c>
      <c r="C39" s="18" t="s">
        <v>170</v>
      </c>
      <c r="D39" s="18" t="s">
        <v>171</v>
      </c>
      <c r="E39" s="18" t="s">
        <v>144</v>
      </c>
      <c r="F39" s="18" t="s">
        <v>145</v>
      </c>
      <c r="G39" s="19" t="s">
        <v>40</v>
      </c>
      <c r="H39" s="20">
        <v>0.221663</v>
      </c>
      <c r="I39" s="21" t="s">
        <v>248</v>
      </c>
      <c r="J39" s="22">
        <v>44169</v>
      </c>
      <c r="K39" s="19">
        <v>8</v>
      </c>
      <c r="L39" s="19">
        <v>4795</v>
      </c>
      <c r="M39" s="20">
        <v>310.88</v>
      </c>
      <c r="N39" s="20">
        <v>69.534065302337794</v>
      </c>
      <c r="O39" s="19" t="str">
        <f t="shared" si="5"/>
        <v>Yes</v>
      </c>
      <c r="P39" s="19">
        <v>8</v>
      </c>
      <c r="Q39" s="23">
        <f t="shared" si="6"/>
        <v>100</v>
      </c>
      <c r="R39" s="19" t="str">
        <f t="shared" si="7"/>
        <v>Yes</v>
      </c>
      <c r="S39" s="19">
        <v>7</v>
      </c>
      <c r="T39" s="23">
        <f t="shared" si="4"/>
        <v>87.5</v>
      </c>
      <c r="U39" s="23">
        <v>122.5316</v>
      </c>
      <c r="V39" s="23">
        <v>28.228371709856372</v>
      </c>
      <c r="W39" s="19" t="s">
        <v>41</v>
      </c>
      <c r="X39" s="19">
        <v>8</v>
      </c>
      <c r="Y39" s="23">
        <v>100</v>
      </c>
      <c r="Z39" s="19" t="s">
        <v>41</v>
      </c>
      <c r="AA39" s="19">
        <v>6</v>
      </c>
      <c r="AB39" s="23">
        <v>75</v>
      </c>
      <c r="AC39" s="20">
        <v>22.81</v>
      </c>
      <c r="AD39" s="20">
        <v>4.4020643828849861</v>
      </c>
      <c r="AE39" s="23">
        <v>91</v>
      </c>
      <c r="AF39" s="19" t="s">
        <v>41</v>
      </c>
      <c r="AG39" s="20">
        <v>60.893854748603346</v>
      </c>
      <c r="AH39" s="20">
        <v>19.553072625698324</v>
      </c>
      <c r="AI39" s="20">
        <v>19.553072625698324</v>
      </c>
      <c r="AJ39" s="19" t="s">
        <v>41</v>
      </c>
      <c r="AK39" s="36" t="s">
        <v>253</v>
      </c>
      <c r="AL39" s="36" t="s">
        <v>253</v>
      </c>
    </row>
    <row r="40" spans="1:38" s="19" customFormat="1" x14ac:dyDescent="0.3">
      <c r="A40" s="17" t="s">
        <v>76</v>
      </c>
      <c r="B40" s="18" t="s">
        <v>47</v>
      </c>
      <c r="C40" s="18" t="s">
        <v>172</v>
      </c>
      <c r="D40" s="18" t="s">
        <v>173</v>
      </c>
      <c r="E40" s="18" t="s">
        <v>144</v>
      </c>
      <c r="F40" s="18" t="s">
        <v>145</v>
      </c>
      <c r="G40" s="19" t="s">
        <v>40</v>
      </c>
      <c r="H40" s="20">
        <v>2.0066739999999998</v>
      </c>
      <c r="I40" s="21" t="s">
        <v>248</v>
      </c>
      <c r="J40" s="22">
        <v>44172</v>
      </c>
      <c r="K40" s="19">
        <v>11</v>
      </c>
      <c r="L40" s="19">
        <v>5030</v>
      </c>
      <c r="M40" s="20">
        <v>237.17</v>
      </c>
      <c r="N40" s="20">
        <v>29.68403</v>
      </c>
      <c r="O40" s="19" t="str">
        <f t="shared" si="5"/>
        <v>Yes</v>
      </c>
      <c r="P40" s="19">
        <v>11</v>
      </c>
      <c r="Q40" s="23">
        <f t="shared" si="6"/>
        <v>100</v>
      </c>
      <c r="R40" s="19" t="str">
        <f t="shared" si="7"/>
        <v>Yes</v>
      </c>
      <c r="S40" s="19">
        <v>11</v>
      </c>
      <c r="T40" s="23">
        <f t="shared" si="4"/>
        <v>100</v>
      </c>
      <c r="U40" s="23">
        <v>121.31006293446057</v>
      </c>
      <c r="V40" s="23">
        <v>22.28778389945489</v>
      </c>
      <c r="W40" s="19" t="s">
        <v>41</v>
      </c>
      <c r="X40" s="19">
        <v>11</v>
      </c>
      <c r="Y40" s="23">
        <v>100</v>
      </c>
      <c r="Z40" s="19" t="s">
        <v>41</v>
      </c>
      <c r="AA40" s="19">
        <v>9</v>
      </c>
      <c r="AB40" s="23">
        <v>81.818181818181827</v>
      </c>
      <c r="AC40" s="20">
        <v>17.634854771784234</v>
      </c>
      <c r="AD40" s="20">
        <v>1.2274024446264793</v>
      </c>
      <c r="AE40" s="23">
        <v>74.545454545454547</v>
      </c>
      <c r="AF40" s="19" t="s">
        <v>41</v>
      </c>
      <c r="AG40" s="20">
        <v>53.878406708595385</v>
      </c>
      <c r="AH40" s="20">
        <v>22.222222222222221</v>
      </c>
      <c r="AI40" s="20">
        <v>23.89937106918239</v>
      </c>
      <c r="AJ40" s="19" t="s">
        <v>41</v>
      </c>
      <c r="AK40" s="36" t="s">
        <v>253</v>
      </c>
      <c r="AL40" s="36" t="s">
        <v>253</v>
      </c>
    </row>
    <row r="41" spans="1:38" s="19" customFormat="1" x14ac:dyDescent="0.3">
      <c r="A41" s="17" t="s">
        <v>76</v>
      </c>
      <c r="B41" s="18" t="s">
        <v>47</v>
      </c>
      <c r="C41" s="18" t="s">
        <v>174</v>
      </c>
      <c r="D41" s="18" t="s">
        <v>175</v>
      </c>
      <c r="E41" s="18" t="s">
        <v>144</v>
      </c>
      <c r="F41" s="18" t="s">
        <v>145</v>
      </c>
      <c r="G41" s="19" t="s">
        <v>40</v>
      </c>
      <c r="H41" s="20">
        <v>1.072087</v>
      </c>
      <c r="I41" s="21" t="s">
        <v>248</v>
      </c>
      <c r="J41" s="22">
        <v>44175</v>
      </c>
      <c r="K41" s="19">
        <v>11</v>
      </c>
      <c r="L41" s="19">
        <v>3493</v>
      </c>
      <c r="M41" s="20">
        <v>164.7</v>
      </c>
      <c r="N41" s="20">
        <v>44.766131950000457</v>
      </c>
      <c r="O41" s="19" t="str">
        <f t="shared" si="5"/>
        <v>Yes</v>
      </c>
      <c r="P41" s="19">
        <v>8</v>
      </c>
      <c r="Q41" s="23">
        <f t="shared" si="6"/>
        <v>72.727272727272734</v>
      </c>
      <c r="R41" s="19" t="str">
        <f t="shared" si="7"/>
        <v>Yes</v>
      </c>
      <c r="S41" s="19">
        <v>7</v>
      </c>
      <c r="T41" s="23">
        <f t="shared" si="4"/>
        <v>63.636363636363633</v>
      </c>
      <c r="U41" s="23">
        <v>79.687370000000001</v>
      </c>
      <c r="V41" s="23">
        <v>21.826131100935203</v>
      </c>
      <c r="W41" s="19" t="s">
        <v>41</v>
      </c>
      <c r="X41" s="19">
        <v>8</v>
      </c>
      <c r="Y41" s="23">
        <v>72.727272727272734</v>
      </c>
      <c r="Z41" s="19" t="s">
        <v>41</v>
      </c>
      <c r="AA41" s="19">
        <v>7</v>
      </c>
      <c r="AB41" s="23">
        <v>63.636363636363633</v>
      </c>
      <c r="AC41" s="20">
        <v>15.477649943417576</v>
      </c>
      <c r="AD41" s="20">
        <v>3.5616046765194396</v>
      </c>
      <c r="AE41" s="23">
        <v>72.272727272727266</v>
      </c>
      <c r="AF41" s="19" t="s">
        <v>41</v>
      </c>
      <c r="AG41" s="20">
        <v>49.473684210526315</v>
      </c>
      <c r="AH41" s="20">
        <v>20</v>
      </c>
      <c r="AI41" s="20">
        <v>30.526315789473685</v>
      </c>
      <c r="AJ41" s="19" t="s">
        <v>41</v>
      </c>
      <c r="AK41" s="36" t="s">
        <v>253</v>
      </c>
      <c r="AL41" s="36" t="s">
        <v>253</v>
      </c>
    </row>
    <row r="42" spans="1:38" s="19" customFormat="1" x14ac:dyDescent="0.3">
      <c r="A42" s="17" t="s">
        <v>76</v>
      </c>
      <c r="B42" s="18" t="s">
        <v>47</v>
      </c>
      <c r="C42" s="18" t="s">
        <v>176</v>
      </c>
      <c r="D42" s="18" t="s">
        <v>177</v>
      </c>
      <c r="E42" s="18" t="s">
        <v>144</v>
      </c>
      <c r="F42" s="18" t="s">
        <v>145</v>
      </c>
      <c r="G42" s="19" t="s">
        <v>40</v>
      </c>
      <c r="H42" s="20">
        <v>0.872699</v>
      </c>
      <c r="I42" s="21" t="s">
        <v>248</v>
      </c>
      <c r="J42" s="22">
        <v>44175</v>
      </c>
      <c r="K42" s="19">
        <v>8</v>
      </c>
      <c r="L42" s="19">
        <v>4272</v>
      </c>
      <c r="M42" s="20">
        <v>276.97000000000003</v>
      </c>
      <c r="N42" s="20">
        <v>23.694051633281759</v>
      </c>
      <c r="O42" s="19" t="str">
        <f t="shared" si="5"/>
        <v>Yes</v>
      </c>
      <c r="P42" s="19">
        <v>8</v>
      </c>
      <c r="Q42" s="23">
        <f t="shared" si="6"/>
        <v>100</v>
      </c>
      <c r="R42" s="19" t="str">
        <f t="shared" si="7"/>
        <v>Yes</v>
      </c>
      <c r="S42" s="19">
        <v>8</v>
      </c>
      <c r="T42" s="23">
        <f t="shared" si="4"/>
        <v>100</v>
      </c>
      <c r="U42" s="23">
        <v>112.4973355991369</v>
      </c>
      <c r="V42" s="23">
        <v>15.268700000000001</v>
      </c>
      <c r="W42" s="19" t="s">
        <v>41</v>
      </c>
      <c r="X42" s="19">
        <v>8</v>
      </c>
      <c r="Y42" s="23">
        <v>100</v>
      </c>
      <c r="Z42" s="19" t="s">
        <v>41</v>
      </c>
      <c r="AA42" s="19">
        <v>8</v>
      </c>
      <c r="AB42" s="23">
        <v>100</v>
      </c>
      <c r="AC42" s="20">
        <v>24.442427385892113</v>
      </c>
      <c r="AD42" s="20">
        <v>1.2454209486708183</v>
      </c>
      <c r="AE42" s="23">
        <v>78.75</v>
      </c>
      <c r="AF42" s="19" t="s">
        <v>41</v>
      </c>
      <c r="AG42" s="20">
        <v>56.021000000000001</v>
      </c>
      <c r="AH42" s="20">
        <v>27.225130890052355</v>
      </c>
      <c r="AI42" s="20">
        <v>16.753926701570681</v>
      </c>
      <c r="AJ42" s="19" t="s">
        <v>41</v>
      </c>
      <c r="AK42" s="36" t="s">
        <v>253</v>
      </c>
      <c r="AL42" s="36" t="s">
        <v>253</v>
      </c>
    </row>
    <row r="43" spans="1:38" s="19" customFormat="1" x14ac:dyDescent="0.3">
      <c r="A43" s="17" t="s">
        <v>76</v>
      </c>
      <c r="B43" s="18" t="s">
        <v>47</v>
      </c>
      <c r="C43" s="18" t="s">
        <v>178</v>
      </c>
      <c r="D43" s="18" t="s">
        <v>179</v>
      </c>
      <c r="E43" s="18" t="s">
        <v>144</v>
      </c>
      <c r="F43" s="18" t="s">
        <v>145</v>
      </c>
      <c r="G43" s="19" t="s">
        <v>40</v>
      </c>
      <c r="H43" s="20">
        <v>10.662925</v>
      </c>
      <c r="I43" s="21" t="s">
        <v>248</v>
      </c>
      <c r="J43" s="22">
        <v>44176</v>
      </c>
      <c r="K43" s="19">
        <v>14</v>
      </c>
      <c r="L43" s="19">
        <v>6320</v>
      </c>
      <c r="M43" s="20">
        <v>234.14</v>
      </c>
      <c r="N43" s="20">
        <v>31.47533</v>
      </c>
      <c r="O43" s="19" t="str">
        <f t="shared" si="5"/>
        <v>Yes</v>
      </c>
      <c r="P43" s="19">
        <v>14</v>
      </c>
      <c r="Q43" s="23">
        <f t="shared" si="6"/>
        <v>100</v>
      </c>
      <c r="R43" s="19" t="str">
        <f t="shared" si="7"/>
        <v>Yes</v>
      </c>
      <c r="S43" s="19">
        <v>13</v>
      </c>
      <c r="T43" s="23">
        <f t="shared" si="4"/>
        <v>92.857142857142861</v>
      </c>
      <c r="U43" s="23">
        <v>111.46091575884552</v>
      </c>
      <c r="V43" s="23">
        <v>14.30738</v>
      </c>
      <c r="W43" s="19" t="s">
        <v>41</v>
      </c>
      <c r="X43" s="19">
        <v>13</v>
      </c>
      <c r="Y43" s="23">
        <v>92.857142857142861</v>
      </c>
      <c r="Z43" s="19" t="s">
        <v>41</v>
      </c>
      <c r="AA43" s="19">
        <v>12</v>
      </c>
      <c r="AB43" s="23">
        <v>85.714285714285708</v>
      </c>
      <c r="AC43" s="20">
        <v>17.134706579727325</v>
      </c>
      <c r="AD43" s="20">
        <v>2.3828272256128393</v>
      </c>
      <c r="AE43" s="23">
        <v>93.714285714285708</v>
      </c>
      <c r="AF43" s="19" t="s">
        <v>41</v>
      </c>
      <c r="AG43" s="20">
        <v>49.227800000000002</v>
      </c>
      <c r="AH43" s="20">
        <v>23.166023166023166</v>
      </c>
      <c r="AI43" s="20">
        <v>27.606177606177607</v>
      </c>
      <c r="AJ43" s="19" t="s">
        <v>41</v>
      </c>
      <c r="AK43" s="36" t="s">
        <v>253</v>
      </c>
      <c r="AL43" s="36" t="s">
        <v>253</v>
      </c>
    </row>
    <row r="44" spans="1:38" s="19" customFormat="1" x14ac:dyDescent="0.3">
      <c r="A44" s="17" t="s">
        <v>76</v>
      </c>
      <c r="B44" s="18" t="s">
        <v>47</v>
      </c>
      <c r="C44" s="18" t="s">
        <v>180</v>
      </c>
      <c r="D44" s="18" t="s">
        <v>181</v>
      </c>
      <c r="E44" s="18" t="s">
        <v>144</v>
      </c>
      <c r="F44" s="18" t="s">
        <v>145</v>
      </c>
      <c r="G44" s="19" t="s">
        <v>40</v>
      </c>
      <c r="H44" s="20">
        <v>5.3440399999999997</v>
      </c>
      <c r="I44" s="21" t="s">
        <v>248</v>
      </c>
      <c r="J44" s="22">
        <v>44180</v>
      </c>
      <c r="K44" s="19">
        <v>13</v>
      </c>
      <c r="L44" s="19">
        <v>4323</v>
      </c>
      <c r="M44" s="20">
        <v>172.48</v>
      </c>
      <c r="N44" s="20">
        <v>31.974213561667831</v>
      </c>
      <c r="O44" s="19" t="str">
        <f t="shared" si="5"/>
        <v>Yes</v>
      </c>
      <c r="P44" s="19">
        <v>13</v>
      </c>
      <c r="Q44" s="23">
        <f t="shared" si="6"/>
        <v>100</v>
      </c>
      <c r="R44" s="19" t="str">
        <f t="shared" si="7"/>
        <v>Yes</v>
      </c>
      <c r="S44" s="19">
        <v>12</v>
      </c>
      <c r="T44" s="23">
        <f t="shared" si="4"/>
        <v>92.307692307692307</v>
      </c>
      <c r="U44" s="23">
        <v>67.162689999999998</v>
      </c>
      <c r="V44" s="23">
        <v>11.38663001393984</v>
      </c>
      <c r="W44" s="19" t="s">
        <v>41</v>
      </c>
      <c r="X44" s="19">
        <v>12</v>
      </c>
      <c r="Y44" s="23">
        <v>92.307692307692307</v>
      </c>
      <c r="Z44" s="19" t="s">
        <v>41</v>
      </c>
      <c r="AA44" s="19">
        <v>8</v>
      </c>
      <c r="AB44" s="23">
        <v>61.53846153846154</v>
      </c>
      <c r="AC44" s="20">
        <v>17.555059048834984</v>
      </c>
      <c r="AD44" s="20">
        <v>2.4531507625121467</v>
      </c>
      <c r="AE44" s="23">
        <v>83.07692307692308</v>
      </c>
      <c r="AF44" s="19" t="s">
        <v>41</v>
      </c>
      <c r="AG44" s="20">
        <v>62.893079999999998</v>
      </c>
      <c r="AH44" s="20">
        <v>18.029350104821802</v>
      </c>
      <c r="AI44" s="20">
        <v>19.077568134171909</v>
      </c>
      <c r="AJ44" s="19" t="s">
        <v>41</v>
      </c>
      <c r="AK44" s="36" t="s">
        <v>253</v>
      </c>
      <c r="AL44" s="36" t="s">
        <v>253</v>
      </c>
    </row>
    <row r="45" spans="1:38" s="19" customFormat="1" x14ac:dyDescent="0.3">
      <c r="A45" s="17" t="s">
        <v>76</v>
      </c>
      <c r="B45" s="18" t="s">
        <v>73</v>
      </c>
      <c r="C45" s="18" t="s">
        <v>152</v>
      </c>
      <c r="D45" s="18" t="s">
        <v>153</v>
      </c>
      <c r="E45" s="18" t="s">
        <v>144</v>
      </c>
      <c r="F45" s="18" t="s">
        <v>145</v>
      </c>
      <c r="G45" s="19" t="s">
        <v>40</v>
      </c>
      <c r="H45" s="20">
        <v>1.2432350000000001</v>
      </c>
      <c r="I45" s="21" t="s">
        <v>248</v>
      </c>
      <c r="J45" s="22">
        <v>44176</v>
      </c>
      <c r="K45" s="19">
        <v>11</v>
      </c>
      <c r="L45" s="19">
        <v>2458</v>
      </c>
      <c r="M45" s="20">
        <v>115.946812523576</v>
      </c>
      <c r="N45" s="20">
        <v>28.063030000000001</v>
      </c>
      <c r="O45" s="19" t="str">
        <f t="shared" si="5"/>
        <v>Yes</v>
      </c>
      <c r="P45" s="19">
        <v>9</v>
      </c>
      <c r="Q45" s="23">
        <f t="shared" si="6"/>
        <v>81.818181818181827</v>
      </c>
      <c r="R45" s="19" t="str">
        <f t="shared" si="7"/>
        <v>Yes</v>
      </c>
      <c r="S45" s="19">
        <v>7</v>
      </c>
      <c r="T45" s="23">
        <f t="shared" si="4"/>
        <v>63.636363636363633</v>
      </c>
      <c r="U45" s="23">
        <v>54.400120000000001</v>
      </c>
      <c r="V45" s="23">
        <v>10.82131</v>
      </c>
      <c r="W45" s="19" t="s">
        <v>41</v>
      </c>
      <c r="X45" s="19">
        <v>8</v>
      </c>
      <c r="Y45" s="23">
        <v>72.727272727272734</v>
      </c>
      <c r="Z45" s="19" t="s">
        <v>41</v>
      </c>
      <c r="AA45" s="19">
        <v>6</v>
      </c>
      <c r="AB45" s="23">
        <v>54.54545454545454</v>
      </c>
      <c r="AC45" s="20">
        <v>12.837136929460582</v>
      </c>
      <c r="AD45" s="20">
        <v>2.1143158931106973</v>
      </c>
      <c r="AE45" s="23">
        <v>71.36363636363636</v>
      </c>
      <c r="AF45" s="19" t="s">
        <v>41</v>
      </c>
      <c r="AG45" s="20">
        <v>51.260504201680668</v>
      </c>
      <c r="AH45" s="20">
        <v>15.686274509803921</v>
      </c>
      <c r="AI45" s="20">
        <v>33.053221288515402</v>
      </c>
      <c r="AJ45" s="19" t="s">
        <v>77</v>
      </c>
      <c r="AK45" s="36" t="s">
        <v>253</v>
      </c>
      <c r="AL45" s="36" t="s">
        <v>253</v>
      </c>
    </row>
    <row r="46" spans="1:38" s="19" customFormat="1" x14ac:dyDescent="0.3">
      <c r="A46" s="17" t="s">
        <v>76</v>
      </c>
      <c r="B46" s="18" t="s">
        <v>73</v>
      </c>
      <c r="C46" s="18" t="s">
        <v>202</v>
      </c>
      <c r="D46" s="18" t="s">
        <v>203</v>
      </c>
      <c r="E46" s="18" t="s">
        <v>144</v>
      </c>
      <c r="F46" s="18" t="s">
        <v>145</v>
      </c>
      <c r="G46" s="19" t="s">
        <v>40</v>
      </c>
      <c r="H46" s="20">
        <v>1.4703040000000001</v>
      </c>
      <c r="I46" s="21" t="s">
        <v>248</v>
      </c>
      <c r="J46" s="22">
        <v>44172</v>
      </c>
      <c r="K46" s="19">
        <v>11</v>
      </c>
      <c r="L46" s="19">
        <v>1232</v>
      </c>
      <c r="M46" s="20">
        <v>58.09</v>
      </c>
      <c r="N46" s="20">
        <v>12.154689150655445</v>
      </c>
      <c r="O46" s="19" t="str">
        <f t="shared" si="5"/>
        <v>Yes</v>
      </c>
      <c r="P46" s="19">
        <v>10</v>
      </c>
      <c r="Q46" s="23">
        <f t="shared" si="6"/>
        <v>90.909090909090907</v>
      </c>
      <c r="R46" s="19" t="str">
        <f t="shared" si="7"/>
        <v>Yes</v>
      </c>
      <c r="S46" s="19">
        <v>5</v>
      </c>
      <c r="T46" s="23">
        <f t="shared" si="4"/>
        <v>45.454545454545453</v>
      </c>
      <c r="U46" s="23">
        <v>32.192749999999997</v>
      </c>
      <c r="V46" s="23">
        <v>6.5548999999999999</v>
      </c>
      <c r="W46" s="19" t="s">
        <v>41</v>
      </c>
      <c r="X46" s="19">
        <v>8</v>
      </c>
      <c r="Y46" s="23">
        <v>72.727272727272734</v>
      </c>
      <c r="Z46" s="19" t="s">
        <v>255</v>
      </c>
      <c r="AA46" s="19">
        <v>2</v>
      </c>
      <c r="AB46" s="23">
        <v>18.181818181818183</v>
      </c>
      <c r="AC46" s="20">
        <v>11.222</v>
      </c>
      <c r="AD46" s="20">
        <v>1.6672089481952135</v>
      </c>
      <c r="AE46" s="23">
        <v>69.090900000000005</v>
      </c>
      <c r="AF46" s="19" t="s">
        <v>41</v>
      </c>
      <c r="AG46" s="20">
        <v>49.43</v>
      </c>
      <c r="AH46" s="20">
        <v>13.636363636363635</v>
      </c>
      <c r="AI46" s="20">
        <v>36.93181818181818</v>
      </c>
      <c r="AJ46" s="19" t="s">
        <v>77</v>
      </c>
      <c r="AK46" s="36" t="s">
        <v>253</v>
      </c>
      <c r="AL46" s="36" t="s">
        <v>253</v>
      </c>
    </row>
    <row r="47" spans="1:38" s="19" customFormat="1" x14ac:dyDescent="0.3">
      <c r="A47" s="17" t="s">
        <v>76</v>
      </c>
      <c r="B47" s="18" t="s">
        <v>73</v>
      </c>
      <c r="C47" s="18" t="s">
        <v>78</v>
      </c>
      <c r="D47" s="18" t="s">
        <v>79</v>
      </c>
      <c r="E47" s="18" t="s">
        <v>50</v>
      </c>
      <c r="F47" s="18" t="s">
        <v>245</v>
      </c>
      <c r="G47" s="19" t="s">
        <v>46</v>
      </c>
      <c r="H47" s="20">
        <v>0.84589700000000001</v>
      </c>
      <c r="I47" s="21" t="s">
        <v>248</v>
      </c>
      <c r="J47" s="22">
        <v>44167</v>
      </c>
      <c r="K47" s="19">
        <v>5</v>
      </c>
      <c r="L47" s="19">
        <v>820</v>
      </c>
      <c r="M47" s="20">
        <v>328</v>
      </c>
      <c r="N47" s="20">
        <v>40.811763010191065</v>
      </c>
      <c r="O47" s="19" t="str">
        <f t="shared" si="5"/>
        <v>Yes</v>
      </c>
      <c r="P47" s="19">
        <v>5</v>
      </c>
      <c r="Q47" s="23">
        <f t="shared" si="6"/>
        <v>100</v>
      </c>
      <c r="R47" s="19" t="str">
        <f t="shared" si="7"/>
        <v>Yes</v>
      </c>
      <c r="S47" s="19">
        <v>5</v>
      </c>
      <c r="T47" s="19">
        <f t="shared" si="4"/>
        <v>100</v>
      </c>
      <c r="U47" s="23">
        <v>327.58499999999998</v>
      </c>
      <c r="V47" s="23">
        <v>50.068366288071019</v>
      </c>
      <c r="W47" s="19" t="s">
        <v>41</v>
      </c>
      <c r="X47" s="19">
        <v>5</v>
      </c>
      <c r="Y47" s="23">
        <v>100</v>
      </c>
      <c r="Z47" s="19" t="s">
        <v>41</v>
      </c>
      <c r="AA47" s="19">
        <v>5</v>
      </c>
      <c r="AB47" s="23">
        <v>100</v>
      </c>
      <c r="AC47" s="20">
        <v>62.4</v>
      </c>
      <c r="AD47" s="20">
        <v>9.58</v>
      </c>
      <c r="AE47" s="23">
        <v>93</v>
      </c>
      <c r="AF47" s="19" t="s">
        <v>41</v>
      </c>
      <c r="AG47" s="20">
        <v>26.136363636363637</v>
      </c>
      <c r="AH47" s="20">
        <v>12.5</v>
      </c>
      <c r="AI47" s="20">
        <v>61.363636363636367</v>
      </c>
      <c r="AJ47" s="19" t="s">
        <v>77</v>
      </c>
      <c r="AK47" s="36" t="s">
        <v>253</v>
      </c>
      <c r="AL47" s="36" t="s">
        <v>253</v>
      </c>
    </row>
    <row r="48" spans="1:38" s="19" customFormat="1" x14ac:dyDescent="0.3">
      <c r="A48" s="17" t="s">
        <v>76</v>
      </c>
      <c r="B48" s="18" t="s">
        <v>73</v>
      </c>
      <c r="C48" s="18" t="s">
        <v>190</v>
      </c>
      <c r="D48" s="18" t="s">
        <v>191</v>
      </c>
      <c r="E48" s="18" t="s">
        <v>144</v>
      </c>
      <c r="F48" s="18" t="s">
        <v>145</v>
      </c>
      <c r="G48" s="19" t="s">
        <v>40</v>
      </c>
      <c r="H48" s="20">
        <v>1.7049270000000001</v>
      </c>
      <c r="I48" s="21" t="s">
        <v>248</v>
      </c>
      <c r="J48" s="22">
        <v>44169</v>
      </c>
      <c r="K48" s="19">
        <v>11</v>
      </c>
      <c r="L48" s="19">
        <v>2390</v>
      </c>
      <c r="M48" s="20">
        <v>112.69</v>
      </c>
      <c r="N48" s="20">
        <v>33.154112597173196</v>
      </c>
      <c r="O48" s="19" t="str">
        <f t="shared" si="5"/>
        <v>Yes</v>
      </c>
      <c r="P48" s="19">
        <v>8</v>
      </c>
      <c r="Q48" s="23">
        <f t="shared" si="6"/>
        <v>72.727272727272734</v>
      </c>
      <c r="R48" s="19" t="str">
        <f t="shared" si="7"/>
        <v>Yes</v>
      </c>
      <c r="S48" s="19">
        <v>7</v>
      </c>
      <c r="T48" s="23">
        <f t="shared" si="4"/>
        <v>63.636363636363633</v>
      </c>
      <c r="U48" s="23">
        <v>65.897829999999999</v>
      </c>
      <c r="V48" s="23">
        <v>18.267576593898308</v>
      </c>
      <c r="W48" s="19" t="s">
        <v>41</v>
      </c>
      <c r="X48" s="19">
        <v>8</v>
      </c>
      <c r="Y48" s="23">
        <v>72.727272727272734</v>
      </c>
      <c r="Z48" s="19" t="s">
        <v>41</v>
      </c>
      <c r="AA48" s="19">
        <v>6</v>
      </c>
      <c r="AB48" s="23">
        <v>54.54545454545454</v>
      </c>
      <c r="AC48" s="20">
        <v>12.64852885703508</v>
      </c>
      <c r="AD48" s="20">
        <v>2.5897846212056748</v>
      </c>
      <c r="AE48" s="23">
        <v>63.363599999999998</v>
      </c>
      <c r="AF48" s="19" t="s">
        <v>41</v>
      </c>
      <c r="AG48" s="20">
        <v>48.4375</v>
      </c>
      <c r="AH48" s="20">
        <v>12.812499999999998</v>
      </c>
      <c r="AI48" s="20">
        <v>38.75</v>
      </c>
      <c r="AJ48" s="19" t="s">
        <v>77</v>
      </c>
      <c r="AK48" s="36" t="s">
        <v>253</v>
      </c>
      <c r="AL48" s="36" t="s">
        <v>253</v>
      </c>
    </row>
    <row r="49" spans="1:38" s="19" customFormat="1" x14ac:dyDescent="0.3">
      <c r="A49" s="17" t="s">
        <v>76</v>
      </c>
      <c r="B49" s="18" t="s">
        <v>73</v>
      </c>
      <c r="C49" s="18" t="s">
        <v>192</v>
      </c>
      <c r="D49" s="18" t="s">
        <v>193</v>
      </c>
      <c r="E49" s="18" t="s">
        <v>144</v>
      </c>
      <c r="F49" s="18" t="s">
        <v>145</v>
      </c>
      <c r="G49" s="19" t="s">
        <v>40</v>
      </c>
      <c r="H49" s="20">
        <v>8.6198870000000003</v>
      </c>
      <c r="I49" s="21" t="s">
        <v>248</v>
      </c>
      <c r="J49" s="22">
        <v>44169</v>
      </c>
      <c r="K49" s="19">
        <v>13</v>
      </c>
      <c r="L49" s="19">
        <v>3289</v>
      </c>
      <c r="M49" s="20">
        <v>131.22</v>
      </c>
      <c r="N49" s="20">
        <v>23.821159999999999</v>
      </c>
      <c r="O49" s="19" t="str">
        <f t="shared" si="5"/>
        <v>Yes</v>
      </c>
      <c r="P49" s="19">
        <v>12</v>
      </c>
      <c r="Q49" s="23">
        <f t="shared" si="6"/>
        <v>92.307692307692307</v>
      </c>
      <c r="R49" s="19" t="str">
        <f t="shared" si="7"/>
        <v>Yes</v>
      </c>
      <c r="S49" s="19">
        <v>11</v>
      </c>
      <c r="T49" s="23">
        <f t="shared" si="4"/>
        <v>84.615384615384613</v>
      </c>
      <c r="U49" s="23">
        <v>81.988749999999996</v>
      </c>
      <c r="V49" s="23">
        <v>16.675013057313688</v>
      </c>
      <c r="W49" s="19" t="s">
        <v>41</v>
      </c>
      <c r="X49" s="19">
        <v>12</v>
      </c>
      <c r="Y49" s="23">
        <v>92.307692307692307</v>
      </c>
      <c r="Z49" s="19" t="s">
        <v>41</v>
      </c>
      <c r="AA49" s="19">
        <v>11</v>
      </c>
      <c r="AB49" s="23">
        <v>84.615384615384613</v>
      </c>
      <c r="AC49" s="20">
        <v>18.592403447175229</v>
      </c>
      <c r="AD49" s="20">
        <v>2.3774684490385072</v>
      </c>
      <c r="AE49" s="23">
        <v>63.846153846153847</v>
      </c>
      <c r="AF49" s="19" t="s">
        <v>41</v>
      </c>
      <c r="AG49" s="20">
        <v>44.251626898047725</v>
      </c>
      <c r="AH49" s="20">
        <v>13.449023861171366</v>
      </c>
      <c r="AI49" s="20">
        <v>42.299300000000002</v>
      </c>
      <c r="AJ49" s="19" t="s">
        <v>77</v>
      </c>
      <c r="AK49" s="36" t="s">
        <v>253</v>
      </c>
      <c r="AL49" s="36" t="s">
        <v>253</v>
      </c>
    </row>
    <row r="50" spans="1:38" s="19" customFormat="1" x14ac:dyDescent="0.3">
      <c r="A50" s="17" t="s">
        <v>76</v>
      </c>
      <c r="B50" s="18" t="s">
        <v>73</v>
      </c>
      <c r="C50" s="18" t="s">
        <v>194</v>
      </c>
      <c r="D50" s="18" t="s">
        <v>195</v>
      </c>
      <c r="E50" s="18" t="s">
        <v>144</v>
      </c>
      <c r="F50" s="18" t="s">
        <v>145</v>
      </c>
      <c r="G50" s="19" t="s">
        <v>40</v>
      </c>
      <c r="H50" s="20">
        <v>7.807118</v>
      </c>
      <c r="I50" s="21" t="s">
        <v>248</v>
      </c>
      <c r="J50" s="22">
        <v>44180</v>
      </c>
      <c r="K50" s="19">
        <v>13</v>
      </c>
      <c r="L50" s="19">
        <v>4660</v>
      </c>
      <c r="M50" s="20">
        <v>185.92</v>
      </c>
      <c r="N50" s="20">
        <v>24.101456797289153</v>
      </c>
      <c r="O50" s="19" t="str">
        <f t="shared" si="5"/>
        <v>Yes</v>
      </c>
      <c r="P50" s="19">
        <v>13</v>
      </c>
      <c r="Q50" s="23">
        <f t="shared" si="6"/>
        <v>100</v>
      </c>
      <c r="R50" s="19" t="str">
        <f t="shared" si="7"/>
        <v>Yes</v>
      </c>
      <c r="S50" s="19">
        <v>13</v>
      </c>
      <c r="T50" s="23">
        <f t="shared" si="4"/>
        <v>100</v>
      </c>
      <c r="U50" s="23">
        <v>97.675740000000005</v>
      </c>
      <c r="V50" s="23">
        <v>13.63001</v>
      </c>
      <c r="W50" s="19" t="s">
        <v>41</v>
      </c>
      <c r="X50" s="19">
        <v>13</v>
      </c>
      <c r="Y50" s="23">
        <v>100</v>
      </c>
      <c r="Z50" s="19" t="s">
        <v>41</v>
      </c>
      <c r="AA50" s="19">
        <v>11</v>
      </c>
      <c r="AB50" s="23">
        <v>84.615384615384613</v>
      </c>
      <c r="AC50" s="20">
        <v>25.454835620810723</v>
      </c>
      <c r="AD50" s="20">
        <v>3.6042295049372415</v>
      </c>
      <c r="AE50" s="23">
        <v>75</v>
      </c>
      <c r="AF50" s="19" t="s">
        <v>41</v>
      </c>
      <c r="AG50" s="20">
        <v>50.311850311850314</v>
      </c>
      <c r="AH50" s="20">
        <v>16.008316008316008</v>
      </c>
      <c r="AI50" s="20">
        <v>33.679833679833685</v>
      </c>
      <c r="AJ50" s="19" t="s">
        <v>77</v>
      </c>
      <c r="AK50" s="36" t="s">
        <v>253</v>
      </c>
      <c r="AL50" s="36" t="s">
        <v>253</v>
      </c>
    </row>
    <row r="51" spans="1:38" s="19" customFormat="1" x14ac:dyDescent="0.3">
      <c r="A51" s="17" t="s">
        <v>76</v>
      </c>
      <c r="B51" s="18" t="s">
        <v>73</v>
      </c>
      <c r="C51" s="18" t="s">
        <v>150</v>
      </c>
      <c r="D51" s="18" t="s">
        <v>151</v>
      </c>
      <c r="E51" s="18" t="s">
        <v>144</v>
      </c>
      <c r="F51" s="18" t="s">
        <v>145</v>
      </c>
      <c r="G51" s="19" t="s">
        <v>40</v>
      </c>
      <c r="H51" s="20">
        <v>0.74293600000000004</v>
      </c>
      <c r="I51" s="21" t="s">
        <v>248</v>
      </c>
      <c r="J51" s="22">
        <v>44176</v>
      </c>
      <c r="K51" s="19">
        <v>8</v>
      </c>
      <c r="L51" s="19">
        <v>1178</v>
      </c>
      <c r="M51" s="20">
        <v>76.374481327800837</v>
      </c>
      <c r="N51" s="20">
        <v>21.782192423610688</v>
      </c>
      <c r="O51" s="19" t="str">
        <f t="shared" si="5"/>
        <v>Yes</v>
      </c>
      <c r="P51" s="19">
        <v>8</v>
      </c>
      <c r="Q51" s="23">
        <f t="shared" si="6"/>
        <v>100</v>
      </c>
      <c r="R51" s="19" t="str">
        <f t="shared" si="7"/>
        <v>Yes</v>
      </c>
      <c r="S51" s="19">
        <v>5</v>
      </c>
      <c r="T51" s="23">
        <f t="shared" ref="T51:T82" si="8">(S51/K51)*100</f>
        <v>62.5</v>
      </c>
      <c r="U51" s="23">
        <v>48.146459498500214</v>
      </c>
      <c r="V51" s="23">
        <v>13.076673688198779</v>
      </c>
      <c r="W51" s="19" t="s">
        <v>41</v>
      </c>
      <c r="X51" s="19">
        <v>7</v>
      </c>
      <c r="Y51" s="23">
        <v>87.5</v>
      </c>
      <c r="Z51" s="19" t="s">
        <v>255</v>
      </c>
      <c r="AA51" s="19">
        <v>3</v>
      </c>
      <c r="AB51" s="23">
        <v>37.5</v>
      </c>
      <c r="AC51" s="20">
        <v>12.496758298755188</v>
      </c>
      <c r="AD51" s="20">
        <v>3.4026559344018765</v>
      </c>
      <c r="AE51" s="23">
        <v>82.5</v>
      </c>
      <c r="AF51" s="19" t="s">
        <v>41</v>
      </c>
      <c r="AG51" s="20">
        <v>47.670250896057347</v>
      </c>
      <c r="AH51" s="20">
        <v>14.695340501792115</v>
      </c>
      <c r="AI51" s="20">
        <v>37.634408602150536</v>
      </c>
      <c r="AJ51" s="19" t="s">
        <v>77</v>
      </c>
      <c r="AK51" s="36" t="s">
        <v>253</v>
      </c>
      <c r="AL51" s="36" t="s">
        <v>253</v>
      </c>
    </row>
    <row r="52" spans="1:38" s="19" customFormat="1" x14ac:dyDescent="0.3">
      <c r="A52" s="17" t="s">
        <v>76</v>
      </c>
      <c r="B52" s="18" t="s">
        <v>73</v>
      </c>
      <c r="C52" s="18" t="s">
        <v>154</v>
      </c>
      <c r="D52" s="18" t="s">
        <v>155</v>
      </c>
      <c r="E52" s="18" t="s">
        <v>144</v>
      </c>
      <c r="F52" s="18" t="s">
        <v>145</v>
      </c>
      <c r="G52" s="19" t="s">
        <v>40</v>
      </c>
      <c r="H52" s="20">
        <v>1.4976339999999999</v>
      </c>
      <c r="I52" s="21" t="s">
        <v>248</v>
      </c>
      <c r="J52" s="22">
        <v>44180</v>
      </c>
      <c r="K52" s="19">
        <v>11</v>
      </c>
      <c r="L52" s="19">
        <v>1221</v>
      </c>
      <c r="M52" s="20">
        <v>57.57</v>
      </c>
      <c r="N52" s="20">
        <v>13.668848748245699</v>
      </c>
      <c r="O52" s="19" t="str">
        <f t="shared" si="5"/>
        <v>Yes</v>
      </c>
      <c r="P52" s="19">
        <v>8</v>
      </c>
      <c r="Q52" s="23">
        <f t="shared" si="6"/>
        <v>72.727272727272734</v>
      </c>
      <c r="R52" s="19" t="str">
        <f t="shared" si="7"/>
        <v>Yes</v>
      </c>
      <c r="S52" s="19">
        <v>6</v>
      </c>
      <c r="T52" s="23">
        <f t="shared" si="8"/>
        <v>54.54545454545454</v>
      </c>
      <c r="U52" s="23">
        <v>32.481870000000001</v>
      </c>
      <c r="V52" s="23">
        <v>7.2866949999999999</v>
      </c>
      <c r="W52" s="19" t="s">
        <v>41</v>
      </c>
      <c r="X52" s="19">
        <v>8</v>
      </c>
      <c r="Y52" s="23">
        <v>72.727272727272734</v>
      </c>
      <c r="Z52" s="19" t="s">
        <v>255</v>
      </c>
      <c r="AA52" s="19">
        <v>3</v>
      </c>
      <c r="AB52" s="23">
        <v>27.27272727272727</v>
      </c>
      <c r="AC52" s="20">
        <v>8.4637872500943043</v>
      </c>
      <c r="AD52" s="20">
        <v>1.8998999999999999</v>
      </c>
      <c r="AE52" s="23">
        <v>77.545400000000001</v>
      </c>
      <c r="AF52" s="19" t="s">
        <v>41</v>
      </c>
      <c r="AG52" s="20">
        <v>49.56</v>
      </c>
      <c r="AH52" s="20">
        <v>11.37026</v>
      </c>
      <c r="AI52" s="20">
        <v>39.067</v>
      </c>
      <c r="AJ52" s="19" t="s">
        <v>77</v>
      </c>
      <c r="AK52" s="36" t="s">
        <v>253</v>
      </c>
      <c r="AL52" s="36" t="s">
        <v>253</v>
      </c>
    </row>
    <row r="53" spans="1:38" s="19" customFormat="1" x14ac:dyDescent="0.3">
      <c r="A53" s="17" t="s">
        <v>76</v>
      </c>
      <c r="B53" s="18" t="s">
        <v>73</v>
      </c>
      <c r="C53" s="18" t="s">
        <v>80</v>
      </c>
      <c r="D53" s="18" t="s">
        <v>81</v>
      </c>
      <c r="E53" s="18" t="s">
        <v>50</v>
      </c>
      <c r="F53" s="18" t="s">
        <v>246</v>
      </c>
      <c r="G53" s="19" t="s">
        <v>46</v>
      </c>
      <c r="H53" s="20">
        <v>0.50063999999999997</v>
      </c>
      <c r="I53" s="21" t="s">
        <v>248</v>
      </c>
      <c r="J53" s="22">
        <v>44174</v>
      </c>
      <c r="K53" s="19">
        <v>5</v>
      </c>
      <c r="L53" s="19">
        <v>1085</v>
      </c>
      <c r="M53" s="20">
        <v>434</v>
      </c>
      <c r="N53" s="20">
        <v>44.622864094542379</v>
      </c>
      <c r="O53" s="19" t="str">
        <f t="shared" si="5"/>
        <v>Yes</v>
      </c>
      <c r="P53" s="19">
        <v>5</v>
      </c>
      <c r="Q53" s="23">
        <f t="shared" si="6"/>
        <v>100</v>
      </c>
      <c r="R53" s="19" t="str">
        <f t="shared" si="7"/>
        <v>Yes</v>
      </c>
      <c r="S53" s="19">
        <v>5</v>
      </c>
      <c r="T53" s="19">
        <f t="shared" si="8"/>
        <v>100</v>
      </c>
      <c r="U53" s="23">
        <v>294.88020934767275</v>
      </c>
      <c r="V53" s="23">
        <v>14.052199999999999</v>
      </c>
      <c r="W53" s="19" t="s">
        <v>41</v>
      </c>
      <c r="X53" s="19">
        <v>5</v>
      </c>
      <c r="Y53" s="23">
        <v>100</v>
      </c>
      <c r="Z53" s="19" t="s">
        <v>41</v>
      </c>
      <c r="AA53" s="19">
        <v>5</v>
      </c>
      <c r="AB53" s="23">
        <v>100</v>
      </c>
      <c r="AC53" s="20">
        <v>26.8</v>
      </c>
      <c r="AD53" s="20">
        <v>3.597</v>
      </c>
      <c r="AE53" s="23">
        <v>80</v>
      </c>
      <c r="AF53" s="19" t="s">
        <v>41</v>
      </c>
      <c r="AG53" s="20">
        <v>55.319148936170215</v>
      </c>
      <c r="AH53" s="20">
        <v>7.4468085106382977</v>
      </c>
      <c r="AI53" s="20">
        <v>37.234042553191486</v>
      </c>
      <c r="AJ53" s="19" t="s">
        <v>77</v>
      </c>
      <c r="AK53" s="36" t="s">
        <v>253</v>
      </c>
      <c r="AL53" s="36" t="s">
        <v>253</v>
      </c>
    </row>
    <row r="54" spans="1:38" s="19" customFormat="1" x14ac:dyDescent="0.3">
      <c r="A54" s="17" t="s">
        <v>76</v>
      </c>
      <c r="B54" s="18" t="s">
        <v>73</v>
      </c>
      <c r="C54" s="18" t="s">
        <v>82</v>
      </c>
      <c r="D54" s="18" t="s">
        <v>83</v>
      </c>
      <c r="E54" s="18" t="s">
        <v>50</v>
      </c>
      <c r="F54" s="18" t="s">
        <v>246</v>
      </c>
      <c r="G54" s="19" t="s">
        <v>46</v>
      </c>
      <c r="H54" s="20">
        <v>0.45326100000000002</v>
      </c>
      <c r="I54" s="21" t="s">
        <v>248</v>
      </c>
      <c r="J54" s="22">
        <v>44174</v>
      </c>
      <c r="K54" s="19">
        <v>5</v>
      </c>
      <c r="L54" s="19">
        <v>1428</v>
      </c>
      <c r="M54" s="20">
        <v>571.20000000000005</v>
      </c>
      <c r="N54" s="20">
        <v>155.33911291107594</v>
      </c>
      <c r="O54" s="19" t="str">
        <f t="shared" si="5"/>
        <v>Yes</v>
      </c>
      <c r="P54" s="19">
        <v>5</v>
      </c>
      <c r="Q54" s="23">
        <f t="shared" si="6"/>
        <v>100</v>
      </c>
      <c r="R54" s="19" t="str">
        <f t="shared" si="7"/>
        <v>Yes</v>
      </c>
      <c r="S54" s="19">
        <v>5</v>
      </c>
      <c r="T54" s="19">
        <f t="shared" si="8"/>
        <v>100</v>
      </c>
      <c r="U54" s="23">
        <v>306.43700000000001</v>
      </c>
      <c r="V54" s="23">
        <v>93.648399999999995</v>
      </c>
      <c r="W54" s="19" t="s">
        <v>41</v>
      </c>
      <c r="X54" s="19">
        <v>5</v>
      </c>
      <c r="Y54" s="23">
        <v>100</v>
      </c>
      <c r="Z54" s="19" t="s">
        <v>41</v>
      </c>
      <c r="AA54" s="19">
        <v>5</v>
      </c>
      <c r="AB54" s="23">
        <v>100</v>
      </c>
      <c r="AC54" s="20">
        <v>40</v>
      </c>
      <c r="AD54" s="20">
        <v>12.818</v>
      </c>
      <c r="AE54" s="23">
        <v>78</v>
      </c>
      <c r="AF54" s="19" t="s">
        <v>41</v>
      </c>
      <c r="AG54" s="20">
        <v>60.732984293193716</v>
      </c>
      <c r="AH54" s="20">
        <v>16.230366492146597</v>
      </c>
      <c r="AI54" s="20">
        <v>23.036649214659686</v>
      </c>
      <c r="AJ54" s="19" t="s">
        <v>77</v>
      </c>
      <c r="AK54" s="36" t="s">
        <v>253</v>
      </c>
      <c r="AL54" s="36" t="s">
        <v>253</v>
      </c>
    </row>
    <row r="55" spans="1:38" s="19" customFormat="1" x14ac:dyDescent="0.3">
      <c r="A55" s="17" t="s">
        <v>76</v>
      </c>
      <c r="B55" s="18" t="s">
        <v>73</v>
      </c>
      <c r="C55" s="18" t="s">
        <v>84</v>
      </c>
      <c r="D55" s="18" t="s">
        <v>85</v>
      </c>
      <c r="E55" s="18" t="s">
        <v>50</v>
      </c>
      <c r="F55" s="18" t="s">
        <v>246</v>
      </c>
      <c r="G55" s="19" t="s">
        <v>46</v>
      </c>
      <c r="H55" s="20">
        <v>0.357095</v>
      </c>
      <c r="I55" s="21" t="s">
        <v>248</v>
      </c>
      <c r="J55" s="22">
        <v>44174</v>
      </c>
      <c r="K55" s="19">
        <v>5</v>
      </c>
      <c r="L55" s="19">
        <v>1756</v>
      </c>
      <c r="M55" s="20">
        <v>702.4</v>
      </c>
      <c r="N55" s="20">
        <v>50.097499999999997</v>
      </c>
      <c r="O55" s="19" t="str">
        <f t="shared" si="5"/>
        <v>Yes</v>
      </c>
      <c r="P55" s="19">
        <v>5</v>
      </c>
      <c r="Q55" s="23">
        <f t="shared" si="6"/>
        <v>100</v>
      </c>
      <c r="R55" s="19" t="str">
        <f t="shared" si="7"/>
        <v>Yes</v>
      </c>
      <c r="S55" s="19">
        <v>5</v>
      </c>
      <c r="T55" s="19">
        <f t="shared" si="8"/>
        <v>100</v>
      </c>
      <c r="U55" s="23">
        <v>389.89341421954884</v>
      </c>
      <c r="V55" s="23">
        <v>33.19</v>
      </c>
      <c r="W55" s="19" t="s">
        <v>41</v>
      </c>
      <c r="X55" s="19">
        <v>5</v>
      </c>
      <c r="Y55" s="23">
        <v>100</v>
      </c>
      <c r="Z55" s="19" t="s">
        <v>41</v>
      </c>
      <c r="AA55" s="19">
        <v>5</v>
      </c>
      <c r="AB55" s="23">
        <v>100</v>
      </c>
      <c r="AC55" s="20">
        <v>37.200000000000003</v>
      </c>
      <c r="AD55" s="20">
        <v>7.9397732965116834</v>
      </c>
      <c r="AE55" s="23">
        <v>87</v>
      </c>
      <c r="AF55" s="19" t="s">
        <v>41</v>
      </c>
      <c r="AG55" s="20">
        <v>62.814070351758801</v>
      </c>
      <c r="AH55" s="20">
        <v>11.055276381909549</v>
      </c>
      <c r="AI55" s="20">
        <v>26.13065326633166</v>
      </c>
      <c r="AJ55" s="19" t="s">
        <v>77</v>
      </c>
      <c r="AK55" s="36" t="s">
        <v>253</v>
      </c>
      <c r="AL55" s="36" t="s">
        <v>253</v>
      </c>
    </row>
    <row r="56" spans="1:38" s="19" customFormat="1" x14ac:dyDescent="0.3">
      <c r="A56" s="17" t="s">
        <v>76</v>
      </c>
      <c r="B56" s="18" t="s">
        <v>73</v>
      </c>
      <c r="C56" s="18" t="s">
        <v>74</v>
      </c>
      <c r="D56" s="18" t="s">
        <v>75</v>
      </c>
      <c r="E56" s="18" t="s">
        <v>50</v>
      </c>
      <c r="F56" s="18" t="s">
        <v>245</v>
      </c>
      <c r="G56" s="19" t="s">
        <v>46</v>
      </c>
      <c r="H56" s="20">
        <v>0.18888199999999999</v>
      </c>
      <c r="I56" s="21" t="s">
        <v>248</v>
      </c>
      <c r="J56" s="22">
        <v>44167</v>
      </c>
      <c r="K56" s="19">
        <v>5</v>
      </c>
      <c r="L56" s="19">
        <v>952</v>
      </c>
      <c r="M56" s="20">
        <v>380.8</v>
      </c>
      <c r="N56" s="20">
        <v>38.160712781603053</v>
      </c>
      <c r="O56" s="19" t="str">
        <f t="shared" si="5"/>
        <v>Yes</v>
      </c>
      <c r="P56" s="19">
        <v>5</v>
      </c>
      <c r="Q56" s="23">
        <f t="shared" si="6"/>
        <v>100</v>
      </c>
      <c r="R56" s="19" t="str">
        <f t="shared" si="7"/>
        <v>Yes</v>
      </c>
      <c r="S56" s="19">
        <v>5</v>
      </c>
      <c r="T56" s="19">
        <f t="shared" si="8"/>
        <v>100</v>
      </c>
      <c r="U56" s="23">
        <v>301.221</v>
      </c>
      <c r="V56" s="23">
        <v>31.238</v>
      </c>
      <c r="W56" s="19" t="s">
        <v>41</v>
      </c>
      <c r="X56" s="19">
        <v>5</v>
      </c>
      <c r="Y56" s="23">
        <v>100</v>
      </c>
      <c r="Z56" s="19" t="s">
        <v>41</v>
      </c>
      <c r="AA56" s="19">
        <v>5</v>
      </c>
      <c r="AB56" s="23">
        <v>100</v>
      </c>
      <c r="AC56" s="20">
        <v>37.4</v>
      </c>
      <c r="AD56" s="20">
        <v>3.903</v>
      </c>
      <c r="AE56" s="23">
        <v>97.4</v>
      </c>
      <c r="AF56" s="19" t="s">
        <v>41</v>
      </c>
      <c r="AG56" s="20">
        <v>33.742331288343557</v>
      </c>
      <c r="AH56" s="20">
        <v>17.791411042944784</v>
      </c>
      <c r="AI56" s="20">
        <v>48.466257668711656</v>
      </c>
      <c r="AJ56" s="19" t="s">
        <v>77</v>
      </c>
      <c r="AK56" s="36" t="s">
        <v>253</v>
      </c>
      <c r="AL56" s="36" t="s">
        <v>253</v>
      </c>
    </row>
    <row r="57" spans="1:38" s="19" customFormat="1" x14ac:dyDescent="0.3">
      <c r="A57" s="17" t="s">
        <v>76</v>
      </c>
      <c r="B57" s="18" t="s">
        <v>73</v>
      </c>
      <c r="C57" s="18" t="s">
        <v>200</v>
      </c>
      <c r="D57" s="18" t="s">
        <v>201</v>
      </c>
      <c r="E57" s="18" t="s">
        <v>144</v>
      </c>
      <c r="F57" s="18" t="s">
        <v>145</v>
      </c>
      <c r="G57" s="19" t="s">
        <v>40</v>
      </c>
      <c r="H57" s="20">
        <v>2.609073</v>
      </c>
      <c r="I57" s="21" t="s">
        <v>248</v>
      </c>
      <c r="J57" s="22">
        <v>44175</v>
      </c>
      <c r="K57" s="19">
        <v>11</v>
      </c>
      <c r="L57" s="19">
        <v>5215</v>
      </c>
      <c r="M57" s="20">
        <v>245.9</v>
      </c>
      <c r="N57" s="20">
        <v>29.666170000000001</v>
      </c>
      <c r="O57" s="19" t="str">
        <f t="shared" si="5"/>
        <v>Yes</v>
      </c>
      <c r="P57" s="19">
        <v>11</v>
      </c>
      <c r="Q57" s="23">
        <f t="shared" si="6"/>
        <v>100</v>
      </c>
      <c r="R57" s="19" t="str">
        <f t="shared" si="7"/>
        <v>Yes</v>
      </c>
      <c r="S57" s="19">
        <v>10</v>
      </c>
      <c r="T57" s="23">
        <f t="shared" si="8"/>
        <v>90.909090909090907</v>
      </c>
      <c r="U57" s="23">
        <v>123.40949170130929</v>
      </c>
      <c r="V57" s="23">
        <v>13.071795107153257</v>
      </c>
      <c r="W57" s="19" t="s">
        <v>41</v>
      </c>
      <c r="X57" s="19">
        <v>11</v>
      </c>
      <c r="Y57" s="23">
        <v>100</v>
      </c>
      <c r="Z57" s="19" t="s">
        <v>41</v>
      </c>
      <c r="AA57" s="19">
        <v>10</v>
      </c>
      <c r="AB57" s="23">
        <v>90.909090909090907</v>
      </c>
      <c r="AC57" s="20">
        <v>23.76</v>
      </c>
      <c r="AD57" s="20">
        <v>3.0306682244820125</v>
      </c>
      <c r="AE57" s="23">
        <v>79.727272727272734</v>
      </c>
      <c r="AF57" s="19" t="s">
        <v>41</v>
      </c>
      <c r="AG57" s="20">
        <v>45.58473</v>
      </c>
      <c r="AH57" s="20">
        <v>25.29832935560859</v>
      </c>
      <c r="AI57" s="20">
        <v>29.116900000000001</v>
      </c>
      <c r="AJ57" s="19" t="s">
        <v>77</v>
      </c>
      <c r="AK57" s="36" t="s">
        <v>253</v>
      </c>
      <c r="AL57" s="36" t="s">
        <v>253</v>
      </c>
    </row>
    <row r="58" spans="1:38" s="19" customFormat="1" x14ac:dyDescent="0.3">
      <c r="A58" s="17" t="s">
        <v>76</v>
      </c>
      <c r="B58" s="18" t="s">
        <v>73</v>
      </c>
      <c r="C58" s="18" t="s">
        <v>182</v>
      </c>
      <c r="D58" s="18" t="s">
        <v>183</v>
      </c>
      <c r="E58" s="18" t="s">
        <v>144</v>
      </c>
      <c r="F58" s="18" t="s">
        <v>145</v>
      </c>
      <c r="G58" s="19" t="s">
        <v>40</v>
      </c>
      <c r="H58" s="20">
        <v>3.0026250000000001</v>
      </c>
      <c r="I58" s="21" t="s">
        <v>248</v>
      </c>
      <c r="J58" s="22">
        <v>44176</v>
      </c>
      <c r="K58" s="19">
        <v>11</v>
      </c>
      <c r="L58" s="19">
        <v>3666</v>
      </c>
      <c r="M58" s="20">
        <v>172.86</v>
      </c>
      <c r="N58" s="20">
        <v>22.437819999999999</v>
      </c>
      <c r="O58" s="19" t="str">
        <f t="shared" si="5"/>
        <v>Yes</v>
      </c>
      <c r="P58" s="19">
        <v>11</v>
      </c>
      <c r="Q58" s="23">
        <f t="shared" si="6"/>
        <v>100</v>
      </c>
      <c r="R58" s="19" t="str">
        <f t="shared" si="7"/>
        <v>Yes</v>
      </c>
      <c r="S58" s="19">
        <v>11</v>
      </c>
      <c r="T58" s="23">
        <f t="shared" si="8"/>
        <v>100</v>
      </c>
      <c r="U58" s="23">
        <v>80.918899999999994</v>
      </c>
      <c r="V58" s="23">
        <v>8.5228999999999999</v>
      </c>
      <c r="W58" s="19" t="s">
        <v>41</v>
      </c>
      <c r="X58" s="19">
        <v>11</v>
      </c>
      <c r="Y58" s="23">
        <v>100</v>
      </c>
      <c r="Z58" s="19" t="s">
        <v>41</v>
      </c>
      <c r="AA58" s="19">
        <v>9</v>
      </c>
      <c r="AB58" s="23">
        <v>81.818181818181827</v>
      </c>
      <c r="AC58" s="20">
        <v>17.799886835156546</v>
      </c>
      <c r="AD58" s="20">
        <v>1.8211608623515274</v>
      </c>
      <c r="AE58" s="23">
        <v>95.909000000000006</v>
      </c>
      <c r="AF58" s="19" t="s">
        <v>41</v>
      </c>
      <c r="AG58" s="20">
        <v>55.94</v>
      </c>
      <c r="AH58" s="20">
        <v>15.099009900990099</v>
      </c>
      <c r="AI58" s="20">
        <v>28.960396039603957</v>
      </c>
      <c r="AJ58" s="19" t="s">
        <v>77</v>
      </c>
      <c r="AK58" s="36" t="s">
        <v>253</v>
      </c>
      <c r="AL58" s="36" t="s">
        <v>253</v>
      </c>
    </row>
    <row r="59" spans="1:38" s="19" customFormat="1" x14ac:dyDescent="0.3">
      <c r="A59" s="17" t="s">
        <v>76</v>
      </c>
      <c r="B59" s="18" t="s">
        <v>73</v>
      </c>
      <c r="C59" s="18" t="s">
        <v>184</v>
      </c>
      <c r="D59" s="18" t="s">
        <v>185</v>
      </c>
      <c r="E59" s="18" t="s">
        <v>144</v>
      </c>
      <c r="F59" s="18" t="s">
        <v>145</v>
      </c>
      <c r="G59" s="19" t="s">
        <v>40</v>
      </c>
      <c r="H59" s="20">
        <v>0.70442899999999997</v>
      </c>
      <c r="I59" s="21" t="s">
        <v>248</v>
      </c>
      <c r="J59" s="22">
        <v>44175</v>
      </c>
      <c r="K59" s="19">
        <v>8</v>
      </c>
      <c r="L59" s="19">
        <v>642</v>
      </c>
      <c r="M59" s="20">
        <v>41.62</v>
      </c>
      <c r="N59" s="20">
        <v>15.89</v>
      </c>
      <c r="O59" s="19" t="str">
        <f t="shared" si="5"/>
        <v>Yes</v>
      </c>
      <c r="P59" s="19">
        <v>6</v>
      </c>
      <c r="Q59" s="23">
        <f t="shared" si="6"/>
        <v>75</v>
      </c>
      <c r="R59" s="19" t="str">
        <f t="shared" si="7"/>
        <v>No</v>
      </c>
      <c r="S59" s="19">
        <v>2</v>
      </c>
      <c r="T59" s="23">
        <f t="shared" si="8"/>
        <v>25</v>
      </c>
      <c r="U59" s="23">
        <v>27.360302561265208</v>
      </c>
      <c r="V59" s="23">
        <v>8.9922912599712799</v>
      </c>
      <c r="W59" s="19" t="s">
        <v>41</v>
      </c>
      <c r="X59" s="19">
        <v>5</v>
      </c>
      <c r="Y59" s="23">
        <v>62.5</v>
      </c>
      <c r="Z59" s="19" t="s">
        <v>255</v>
      </c>
      <c r="AA59" s="19">
        <v>2</v>
      </c>
      <c r="AB59" s="23">
        <v>25</v>
      </c>
      <c r="AC59" s="20">
        <v>8.1042531120331951</v>
      </c>
      <c r="AD59" s="20">
        <v>2.5145955868587957</v>
      </c>
      <c r="AE59" s="23">
        <v>55.625</v>
      </c>
      <c r="AF59" s="19" t="s">
        <v>41</v>
      </c>
      <c r="AG59" s="20">
        <v>44.588744588744589</v>
      </c>
      <c r="AH59" s="20">
        <v>12.12</v>
      </c>
      <c r="AI59" s="20">
        <v>43.290043290043286</v>
      </c>
      <c r="AJ59" s="19" t="s">
        <v>77</v>
      </c>
      <c r="AK59" s="36" t="s">
        <v>253</v>
      </c>
      <c r="AL59" s="36" t="s">
        <v>253</v>
      </c>
    </row>
    <row r="60" spans="1:38" s="19" customFormat="1" x14ac:dyDescent="0.3">
      <c r="A60" s="17" t="s">
        <v>76</v>
      </c>
      <c r="B60" s="18" t="s">
        <v>73</v>
      </c>
      <c r="C60" s="18" t="s">
        <v>186</v>
      </c>
      <c r="D60" s="18" t="s">
        <v>187</v>
      </c>
      <c r="E60" s="18" t="s">
        <v>144</v>
      </c>
      <c r="F60" s="18" t="s">
        <v>145</v>
      </c>
      <c r="G60" s="19" t="s">
        <v>40</v>
      </c>
      <c r="H60" s="20">
        <v>9.6253600000000006</v>
      </c>
      <c r="I60" s="21" t="s">
        <v>248</v>
      </c>
      <c r="J60" s="22">
        <v>44172</v>
      </c>
      <c r="K60" s="19">
        <v>13</v>
      </c>
      <c r="L60" s="19">
        <v>4309</v>
      </c>
      <c r="M60" s="20">
        <v>171.92</v>
      </c>
      <c r="N60" s="20">
        <v>26.348855025441562</v>
      </c>
      <c r="O60" s="19" t="str">
        <f t="shared" si="5"/>
        <v>Yes</v>
      </c>
      <c r="P60" s="19">
        <v>13</v>
      </c>
      <c r="Q60" s="23">
        <f t="shared" si="6"/>
        <v>100</v>
      </c>
      <c r="R60" s="19" t="str">
        <f t="shared" si="7"/>
        <v>Yes</v>
      </c>
      <c r="S60" s="19">
        <v>11</v>
      </c>
      <c r="T60" s="23">
        <f t="shared" si="8"/>
        <v>84.615384615384613</v>
      </c>
      <c r="U60" s="23">
        <v>76.199974880120578</v>
      </c>
      <c r="V60" s="23">
        <v>11.856968406137801</v>
      </c>
      <c r="W60" s="19" t="s">
        <v>41</v>
      </c>
      <c r="X60" s="19">
        <v>13</v>
      </c>
      <c r="Y60" s="23">
        <v>100</v>
      </c>
      <c r="Z60" s="19" t="s">
        <v>41</v>
      </c>
      <c r="AA60" s="19">
        <v>8</v>
      </c>
      <c r="AB60" s="23">
        <v>61.53846153846154</v>
      </c>
      <c r="AC60" s="20">
        <v>18.632301308649854</v>
      </c>
      <c r="AD60" s="20">
        <v>1.9763206097171413</v>
      </c>
      <c r="AE60" s="23">
        <v>60.384599999999999</v>
      </c>
      <c r="AF60" s="19" t="s">
        <v>41</v>
      </c>
      <c r="AG60" s="20">
        <v>55.81897</v>
      </c>
      <c r="AH60" s="20">
        <v>20.258620689655171</v>
      </c>
      <c r="AI60" s="20">
        <v>23.922413793103448</v>
      </c>
      <c r="AJ60" s="19" t="s">
        <v>77</v>
      </c>
      <c r="AK60" s="36" t="s">
        <v>253</v>
      </c>
      <c r="AL60" s="36" t="s">
        <v>253</v>
      </c>
    </row>
    <row r="61" spans="1:38" s="19" customFormat="1" x14ac:dyDescent="0.3">
      <c r="A61" s="17" t="s">
        <v>76</v>
      </c>
      <c r="B61" s="18" t="s">
        <v>73</v>
      </c>
      <c r="C61" s="18" t="s">
        <v>206</v>
      </c>
      <c r="D61" s="18" t="s">
        <v>207</v>
      </c>
      <c r="E61" s="18" t="s">
        <v>144</v>
      </c>
      <c r="F61" s="18" t="s">
        <v>145</v>
      </c>
      <c r="G61" s="19" t="s">
        <v>40</v>
      </c>
      <c r="H61" s="20">
        <v>2.2464029999999999</v>
      </c>
      <c r="I61" s="21" t="s">
        <v>248</v>
      </c>
      <c r="J61" s="22">
        <v>44180</v>
      </c>
      <c r="K61" s="19">
        <v>11</v>
      </c>
      <c r="L61" s="19">
        <v>4299</v>
      </c>
      <c r="M61" s="20">
        <v>202.70652583930593</v>
      </c>
      <c r="N61" s="20">
        <v>30.954766593993998</v>
      </c>
      <c r="O61" s="19" t="str">
        <f t="shared" si="5"/>
        <v>Yes</v>
      </c>
      <c r="P61" s="19">
        <v>11</v>
      </c>
      <c r="Q61" s="23">
        <f t="shared" si="6"/>
        <v>100</v>
      </c>
      <c r="R61" s="19" t="str">
        <f t="shared" si="7"/>
        <v>Yes</v>
      </c>
      <c r="S61" s="19">
        <v>10</v>
      </c>
      <c r="T61" s="23">
        <f t="shared" si="8"/>
        <v>90.909090909090907</v>
      </c>
      <c r="U61" s="23">
        <v>88.406363741030447</v>
      </c>
      <c r="V61" s="23">
        <v>14.08</v>
      </c>
      <c r="W61" s="19" t="s">
        <v>41</v>
      </c>
      <c r="X61" s="19">
        <v>11</v>
      </c>
      <c r="Y61" s="23">
        <v>100</v>
      </c>
      <c r="Z61" s="19" t="s">
        <v>41</v>
      </c>
      <c r="AA61" s="19">
        <v>8</v>
      </c>
      <c r="AB61" s="23">
        <v>72.727272727272734</v>
      </c>
      <c r="AC61" s="20">
        <v>19.756696000000002</v>
      </c>
      <c r="AD61" s="20">
        <v>2.4849999999999999</v>
      </c>
      <c r="AE61" s="23">
        <v>79.454545454545453</v>
      </c>
      <c r="AF61" s="19" t="s">
        <v>41</v>
      </c>
      <c r="AG61" s="20">
        <v>62.823529999999998</v>
      </c>
      <c r="AH61" s="20">
        <v>12.23529411764706</v>
      </c>
      <c r="AI61" s="20">
        <v>24.941176470588236</v>
      </c>
      <c r="AJ61" s="19" t="s">
        <v>77</v>
      </c>
      <c r="AK61" s="36" t="s">
        <v>253</v>
      </c>
      <c r="AL61" s="36" t="s">
        <v>253</v>
      </c>
    </row>
    <row r="62" spans="1:38" s="19" customFormat="1" x14ac:dyDescent="0.3">
      <c r="A62" s="17" t="s">
        <v>76</v>
      </c>
      <c r="B62" s="18" t="s">
        <v>73</v>
      </c>
      <c r="C62" s="18" t="s">
        <v>188</v>
      </c>
      <c r="D62" s="18" t="s">
        <v>189</v>
      </c>
      <c r="E62" s="18" t="s">
        <v>144</v>
      </c>
      <c r="F62" s="18" t="s">
        <v>145</v>
      </c>
      <c r="G62" s="19" t="s">
        <v>40</v>
      </c>
      <c r="H62" s="20">
        <v>5.2973210000000002</v>
      </c>
      <c r="I62" s="21" t="s">
        <v>248</v>
      </c>
      <c r="J62" s="22">
        <v>44180</v>
      </c>
      <c r="K62" s="19">
        <v>13</v>
      </c>
      <c r="L62" s="19">
        <v>3231</v>
      </c>
      <c r="M62" s="20">
        <v>128.91</v>
      </c>
      <c r="N62" s="20">
        <v>24.897970538599861</v>
      </c>
      <c r="O62" s="19" t="str">
        <f t="shared" si="5"/>
        <v>Yes</v>
      </c>
      <c r="P62" s="19">
        <v>11</v>
      </c>
      <c r="Q62" s="23">
        <f t="shared" si="6"/>
        <v>84.615384615384613</v>
      </c>
      <c r="R62" s="19" t="str">
        <f t="shared" si="7"/>
        <v>Yes</v>
      </c>
      <c r="S62" s="19">
        <v>9</v>
      </c>
      <c r="T62" s="23">
        <f t="shared" si="8"/>
        <v>69.230769230769226</v>
      </c>
      <c r="U62" s="23">
        <v>66.64490836428034</v>
      </c>
      <c r="V62" s="23">
        <v>12.781000000000001</v>
      </c>
      <c r="W62" s="19" t="s">
        <v>41</v>
      </c>
      <c r="X62" s="19">
        <v>11</v>
      </c>
      <c r="Y62" s="23">
        <v>84.615384615384613</v>
      </c>
      <c r="Z62" s="19" t="s">
        <v>41</v>
      </c>
      <c r="AA62" s="19">
        <v>7</v>
      </c>
      <c r="AB62" s="23">
        <v>53.846153846153847</v>
      </c>
      <c r="AC62" s="20">
        <v>18.113629109479735</v>
      </c>
      <c r="AD62" s="20">
        <v>2.5850099198618635</v>
      </c>
      <c r="AE62" s="23">
        <v>59.923000000000002</v>
      </c>
      <c r="AF62" s="19" t="s">
        <v>41</v>
      </c>
      <c r="AG62" s="20">
        <v>51.558752997601921</v>
      </c>
      <c r="AH62" s="20">
        <v>13.189448441247004</v>
      </c>
      <c r="AI62" s="20">
        <v>35.251798561151077</v>
      </c>
      <c r="AJ62" s="19" t="s">
        <v>77</v>
      </c>
      <c r="AK62" s="36" t="s">
        <v>253</v>
      </c>
      <c r="AL62" s="36" t="s">
        <v>253</v>
      </c>
    </row>
    <row r="63" spans="1:38" s="19" customFormat="1" x14ac:dyDescent="0.3">
      <c r="A63" s="17" t="s">
        <v>76</v>
      </c>
      <c r="B63" s="18" t="s">
        <v>73</v>
      </c>
      <c r="C63" s="18" t="s">
        <v>204</v>
      </c>
      <c r="D63" s="18" t="s">
        <v>205</v>
      </c>
      <c r="E63" s="18" t="s">
        <v>144</v>
      </c>
      <c r="F63" s="18" t="s">
        <v>145</v>
      </c>
      <c r="G63" s="19" t="s">
        <v>40</v>
      </c>
      <c r="H63" s="20">
        <v>1.815869</v>
      </c>
      <c r="I63" s="21" t="s">
        <v>248</v>
      </c>
      <c r="J63" s="22">
        <v>44180</v>
      </c>
      <c r="K63" s="19">
        <v>11</v>
      </c>
      <c r="L63" s="19">
        <v>3383</v>
      </c>
      <c r="M63" s="20">
        <v>159.51527725386649</v>
      </c>
      <c r="N63" s="20">
        <v>32.102209999999999</v>
      </c>
      <c r="O63" s="19" t="str">
        <f t="shared" si="5"/>
        <v>Yes</v>
      </c>
      <c r="P63" s="19">
        <v>11</v>
      </c>
      <c r="Q63" s="23">
        <f t="shared" si="6"/>
        <v>100</v>
      </c>
      <c r="R63" s="19" t="str">
        <f t="shared" si="7"/>
        <v>Yes</v>
      </c>
      <c r="S63" s="19">
        <v>9</v>
      </c>
      <c r="T63" s="23">
        <f t="shared" si="8"/>
        <v>81.818181818181827</v>
      </c>
      <c r="U63" s="23">
        <v>66.776129999999995</v>
      </c>
      <c r="V63" s="23">
        <v>14.132511588158142</v>
      </c>
      <c r="W63" s="19" t="s">
        <v>41</v>
      </c>
      <c r="X63" s="19">
        <v>10</v>
      </c>
      <c r="Y63" s="23">
        <v>90.909090909090907</v>
      </c>
      <c r="Z63" s="19" t="s">
        <v>41</v>
      </c>
      <c r="AA63" s="19">
        <v>6</v>
      </c>
      <c r="AB63" s="23">
        <v>54.54545454545454</v>
      </c>
      <c r="AC63" s="20">
        <v>20.6997</v>
      </c>
      <c r="AD63" s="20">
        <v>2.032</v>
      </c>
      <c r="AE63" s="23">
        <v>56.363636363636367</v>
      </c>
      <c r="AF63" s="19" t="s">
        <v>41</v>
      </c>
      <c r="AG63" s="20">
        <v>63.332999999999998</v>
      </c>
      <c r="AH63" s="20">
        <v>11.190476190476192</v>
      </c>
      <c r="AI63" s="20">
        <v>25.476190476190474</v>
      </c>
      <c r="AJ63" s="19" t="s">
        <v>77</v>
      </c>
      <c r="AK63" s="36" t="s">
        <v>253</v>
      </c>
      <c r="AL63" s="36" t="s">
        <v>253</v>
      </c>
    </row>
    <row r="64" spans="1:38" s="19" customFormat="1" x14ac:dyDescent="0.3">
      <c r="A64" s="17" t="s">
        <v>76</v>
      </c>
      <c r="B64" s="18" t="s">
        <v>73</v>
      </c>
      <c r="C64" s="18" t="s">
        <v>196</v>
      </c>
      <c r="D64" s="18" t="s">
        <v>197</v>
      </c>
      <c r="E64" s="18" t="s">
        <v>144</v>
      </c>
      <c r="F64" s="18" t="s">
        <v>145</v>
      </c>
      <c r="G64" s="19" t="s">
        <v>40</v>
      </c>
      <c r="H64" s="20">
        <v>3.2958409999999998</v>
      </c>
      <c r="I64" s="21" t="s">
        <v>248</v>
      </c>
      <c r="J64" s="22">
        <v>44168</v>
      </c>
      <c r="K64" s="19">
        <v>11</v>
      </c>
      <c r="L64" s="19">
        <v>1133</v>
      </c>
      <c r="M64" s="20">
        <v>53.42323651452282</v>
      </c>
      <c r="N64" s="20">
        <v>10.393700000000001</v>
      </c>
      <c r="O64" s="19" t="str">
        <f t="shared" si="5"/>
        <v>Yes</v>
      </c>
      <c r="P64" s="19">
        <v>10</v>
      </c>
      <c r="Q64" s="23">
        <f t="shared" si="6"/>
        <v>90.909090909090907</v>
      </c>
      <c r="R64" s="19" t="str">
        <f t="shared" si="7"/>
        <v>Yes</v>
      </c>
      <c r="S64" s="19">
        <v>6</v>
      </c>
      <c r="T64" s="23">
        <f t="shared" si="8"/>
        <v>54.54545454545454</v>
      </c>
      <c r="U64" s="23">
        <v>49.145049999999998</v>
      </c>
      <c r="V64" s="23">
        <v>11.999889493919738</v>
      </c>
      <c r="W64" s="19" t="s">
        <v>41</v>
      </c>
      <c r="X64" s="19">
        <v>10</v>
      </c>
      <c r="Y64" s="23">
        <v>90.909090909090907</v>
      </c>
      <c r="Z64" s="19" t="s">
        <v>255</v>
      </c>
      <c r="AA64" s="19">
        <v>4</v>
      </c>
      <c r="AB64" s="23">
        <v>36.363636363636367</v>
      </c>
      <c r="AC64" s="20">
        <v>10.102319879290834</v>
      </c>
      <c r="AD64" s="20">
        <v>2.283473705254714</v>
      </c>
      <c r="AE64" s="23">
        <v>95.545454545454547</v>
      </c>
      <c r="AF64" s="19" t="s">
        <v>41</v>
      </c>
      <c r="AG64" s="20">
        <v>30.08596</v>
      </c>
      <c r="AH64" s="20">
        <v>12.320916905444127</v>
      </c>
      <c r="AI64" s="20">
        <v>57.59312320916905</v>
      </c>
      <c r="AJ64" s="19" t="s">
        <v>77</v>
      </c>
      <c r="AK64" s="36" t="s">
        <v>253</v>
      </c>
      <c r="AL64" s="36" t="s">
        <v>253</v>
      </c>
    </row>
    <row r="65" spans="1:38" s="19" customFormat="1" x14ac:dyDescent="0.3">
      <c r="A65" s="17" t="s">
        <v>76</v>
      </c>
      <c r="B65" s="18" t="s">
        <v>73</v>
      </c>
      <c r="C65" s="18" t="s">
        <v>198</v>
      </c>
      <c r="D65" s="18" t="s">
        <v>199</v>
      </c>
      <c r="E65" s="18" t="s">
        <v>144</v>
      </c>
      <c r="F65" s="18" t="s">
        <v>145</v>
      </c>
      <c r="G65" s="19" t="s">
        <v>40</v>
      </c>
      <c r="H65" s="20">
        <v>3.0802909999999999</v>
      </c>
      <c r="I65" s="21" t="s">
        <v>248</v>
      </c>
      <c r="J65" s="22">
        <v>44175</v>
      </c>
      <c r="K65" s="19">
        <v>11</v>
      </c>
      <c r="L65" s="19">
        <v>3267</v>
      </c>
      <c r="M65" s="20">
        <v>154.05000000000001</v>
      </c>
      <c r="N65" s="20">
        <v>44.717080691972527</v>
      </c>
      <c r="O65" s="19" t="str">
        <f t="shared" si="5"/>
        <v>Yes</v>
      </c>
      <c r="P65" s="19">
        <v>11</v>
      </c>
      <c r="Q65" s="23">
        <f t="shared" si="6"/>
        <v>100</v>
      </c>
      <c r="R65" s="19" t="str">
        <f t="shared" si="7"/>
        <v>Yes</v>
      </c>
      <c r="S65" s="19">
        <v>8</v>
      </c>
      <c r="T65" s="23">
        <f t="shared" si="8"/>
        <v>72.727272727272734</v>
      </c>
      <c r="U65" s="23">
        <v>74.473883774464468</v>
      </c>
      <c r="V65" s="23">
        <v>23.606076961198085</v>
      </c>
      <c r="W65" s="19" t="s">
        <v>41</v>
      </c>
      <c r="X65" s="19">
        <v>10</v>
      </c>
      <c r="Y65" s="23">
        <v>90.909090909090907</v>
      </c>
      <c r="Z65" s="19" t="s">
        <v>41</v>
      </c>
      <c r="AA65" s="19">
        <v>5</v>
      </c>
      <c r="AB65" s="23">
        <v>45.454545454545453</v>
      </c>
      <c r="AC65" s="20">
        <v>13.155413051678613</v>
      </c>
      <c r="AD65" s="20">
        <v>3.0733025642574616</v>
      </c>
      <c r="AE65" s="23">
        <v>88.909000000000006</v>
      </c>
      <c r="AF65" s="19" t="s">
        <v>41</v>
      </c>
      <c r="AG65" s="20">
        <v>54.567</v>
      </c>
      <c r="AH65" s="20">
        <v>17.067</v>
      </c>
      <c r="AI65" s="20">
        <v>28.365379999999998</v>
      </c>
      <c r="AJ65" s="19" t="s">
        <v>77</v>
      </c>
      <c r="AK65" s="36" t="s">
        <v>253</v>
      </c>
      <c r="AL65" s="36" t="s">
        <v>253</v>
      </c>
    </row>
    <row r="66" spans="1:38" s="26" customFormat="1" x14ac:dyDescent="0.3">
      <c r="A66" s="24" t="s">
        <v>88</v>
      </c>
      <c r="B66" s="25" t="s">
        <v>34</v>
      </c>
      <c r="C66" s="25" t="s">
        <v>113</v>
      </c>
      <c r="D66" s="25" t="s">
        <v>114</v>
      </c>
      <c r="E66" s="25" t="s">
        <v>111</v>
      </c>
      <c r="F66" s="25" t="s">
        <v>89</v>
      </c>
      <c r="G66" s="26" t="s">
        <v>40</v>
      </c>
      <c r="H66" s="27">
        <v>1.775522</v>
      </c>
      <c r="I66" s="28" t="s">
        <v>248</v>
      </c>
      <c r="J66" s="29">
        <v>44204</v>
      </c>
      <c r="K66" s="26">
        <v>10</v>
      </c>
      <c r="L66" s="26">
        <v>418</v>
      </c>
      <c r="M66" s="27">
        <v>21.68</v>
      </c>
      <c r="N66" s="27">
        <v>4.075823402873354</v>
      </c>
      <c r="O66" s="26" t="str">
        <f t="shared" ref="O66:O91" si="9">IF(M66&gt;15,"Yes","No")</f>
        <v>Yes</v>
      </c>
      <c r="P66" s="26">
        <v>7</v>
      </c>
      <c r="Q66" s="30">
        <f t="shared" ref="Q66:Q91" si="10">(P66/K66)*100</f>
        <v>70</v>
      </c>
      <c r="R66" s="26" t="str">
        <f t="shared" ref="R66:R91" si="11">IF(M66&gt;50,"Yes","No")</f>
        <v>No</v>
      </c>
      <c r="S66" s="26">
        <v>0</v>
      </c>
      <c r="T66" s="30">
        <f t="shared" si="8"/>
        <v>0</v>
      </c>
      <c r="U66" s="30">
        <v>29.608355742863743</v>
      </c>
      <c r="V66" s="30">
        <v>6.0911540698975246</v>
      </c>
      <c r="W66" s="26" t="s">
        <v>41</v>
      </c>
      <c r="X66" s="26">
        <v>7</v>
      </c>
      <c r="Y66" s="30">
        <v>70</v>
      </c>
      <c r="Z66" s="26" t="s">
        <v>255</v>
      </c>
      <c r="AA66" s="26">
        <v>2</v>
      </c>
      <c r="AB66" s="30">
        <v>20</v>
      </c>
      <c r="AC66" s="27">
        <v>8.1430000000000007</v>
      </c>
      <c r="AD66" s="27">
        <v>1.6361000000000001</v>
      </c>
      <c r="AE66" s="30">
        <v>75.400000000000006</v>
      </c>
      <c r="AF66" s="26" t="s">
        <v>41</v>
      </c>
      <c r="AG66" s="27">
        <v>25.882352941176475</v>
      </c>
      <c r="AH66" s="27">
        <v>3.1372549019607843</v>
      </c>
      <c r="AI66" s="27">
        <v>70.980392156862749</v>
      </c>
      <c r="AJ66" s="26" t="s">
        <v>106</v>
      </c>
      <c r="AK66" s="31" t="s">
        <v>253</v>
      </c>
      <c r="AL66" s="31" t="s">
        <v>253</v>
      </c>
    </row>
    <row r="67" spans="1:38" s="26" customFormat="1" x14ac:dyDescent="0.3">
      <c r="A67" s="24" t="s">
        <v>88</v>
      </c>
      <c r="B67" s="25" t="s">
        <v>34</v>
      </c>
      <c r="C67" s="25" t="s">
        <v>115</v>
      </c>
      <c r="D67" s="25" t="s">
        <v>116</v>
      </c>
      <c r="E67" s="25" t="s">
        <v>111</v>
      </c>
      <c r="F67" s="25" t="s">
        <v>89</v>
      </c>
      <c r="G67" s="26" t="s">
        <v>40</v>
      </c>
      <c r="H67" s="27">
        <v>0.797014</v>
      </c>
      <c r="I67" s="28" t="s">
        <v>248</v>
      </c>
      <c r="J67" s="29">
        <v>44204</v>
      </c>
      <c r="K67" s="26">
        <v>10</v>
      </c>
      <c r="L67" s="26">
        <v>381</v>
      </c>
      <c r="M67" s="27">
        <v>19.760000000000002</v>
      </c>
      <c r="N67" s="27">
        <v>5.7919</v>
      </c>
      <c r="O67" s="26" t="str">
        <f t="shared" si="9"/>
        <v>Yes</v>
      </c>
      <c r="P67" s="26">
        <v>4</v>
      </c>
      <c r="Q67" s="30">
        <f t="shared" si="10"/>
        <v>40</v>
      </c>
      <c r="R67" s="26" t="str">
        <f t="shared" si="11"/>
        <v>No</v>
      </c>
      <c r="S67" s="26">
        <v>1</v>
      </c>
      <c r="T67" s="30">
        <f t="shared" si="8"/>
        <v>10</v>
      </c>
      <c r="U67" s="30">
        <v>24.95702</v>
      </c>
      <c r="V67" s="30">
        <v>8.6380999999999997</v>
      </c>
      <c r="W67" s="26" t="s">
        <v>41</v>
      </c>
      <c r="X67" s="26">
        <v>6</v>
      </c>
      <c r="Y67" s="30">
        <v>60</v>
      </c>
      <c r="Z67" s="26" t="s">
        <v>255</v>
      </c>
      <c r="AA67" s="26">
        <v>1</v>
      </c>
      <c r="AB67" s="30">
        <v>10</v>
      </c>
      <c r="AC67" s="27">
        <v>8.1430000000000007</v>
      </c>
      <c r="AD67" s="27">
        <v>1.2078899999999999</v>
      </c>
      <c r="AE67" s="30">
        <v>77.5</v>
      </c>
      <c r="AF67" s="26" t="s">
        <v>41</v>
      </c>
      <c r="AG67" s="27">
        <v>21.57676</v>
      </c>
      <c r="AH67" s="27">
        <v>7.4688796680497926</v>
      </c>
      <c r="AI67" s="27">
        <v>70.954356846473033</v>
      </c>
      <c r="AJ67" s="26" t="s">
        <v>106</v>
      </c>
      <c r="AK67" s="31" t="s">
        <v>253</v>
      </c>
      <c r="AL67" s="31" t="s">
        <v>253</v>
      </c>
    </row>
    <row r="68" spans="1:38" s="26" customFormat="1" x14ac:dyDescent="0.3">
      <c r="A68" s="24" t="s">
        <v>88</v>
      </c>
      <c r="B68" s="25" t="s">
        <v>34</v>
      </c>
      <c r="C68" s="25" t="s">
        <v>236</v>
      </c>
      <c r="D68" s="25" t="s">
        <v>237</v>
      </c>
      <c r="E68" s="25" t="s">
        <v>238</v>
      </c>
      <c r="F68" s="25" t="s">
        <v>145</v>
      </c>
      <c r="G68" s="26" t="s">
        <v>40</v>
      </c>
      <c r="H68" s="27">
        <v>5.9427120000000002</v>
      </c>
      <c r="I68" s="28" t="s">
        <v>248</v>
      </c>
      <c r="J68" s="29">
        <v>44183</v>
      </c>
      <c r="K68" s="26">
        <v>13</v>
      </c>
      <c r="L68" s="26">
        <v>723</v>
      </c>
      <c r="M68" s="27">
        <v>28.85</v>
      </c>
      <c r="N68" s="27">
        <v>3.9077506172902767</v>
      </c>
      <c r="O68" s="26" t="str">
        <f t="shared" si="9"/>
        <v>Yes</v>
      </c>
      <c r="P68" s="26">
        <v>11</v>
      </c>
      <c r="Q68" s="30">
        <f t="shared" si="10"/>
        <v>84.615384615384613</v>
      </c>
      <c r="R68" s="26" t="str">
        <f t="shared" si="11"/>
        <v>No</v>
      </c>
      <c r="S68" s="26">
        <v>0</v>
      </c>
      <c r="T68" s="30">
        <f t="shared" si="8"/>
        <v>0</v>
      </c>
      <c r="U68" s="30">
        <v>26.17109</v>
      </c>
      <c r="V68" s="30">
        <v>3.2993204683936792</v>
      </c>
      <c r="W68" s="26" t="s">
        <v>41</v>
      </c>
      <c r="X68" s="26">
        <v>11</v>
      </c>
      <c r="Y68" s="30">
        <v>84.615384615384613</v>
      </c>
      <c r="Z68" s="26" t="s">
        <v>255</v>
      </c>
      <c r="AA68" s="26">
        <v>0</v>
      </c>
      <c r="AB68" s="30">
        <v>0</v>
      </c>
      <c r="AC68" s="27">
        <v>12.168799999999999</v>
      </c>
      <c r="AD68" s="27">
        <v>1.4830000000000001</v>
      </c>
      <c r="AE68" s="30">
        <v>70.384615384615387</v>
      </c>
      <c r="AF68" s="26" t="s">
        <v>41</v>
      </c>
      <c r="AG68" s="27">
        <v>36.96</v>
      </c>
      <c r="AH68" s="27">
        <v>7.0886075949367093</v>
      </c>
      <c r="AI68" s="27">
        <v>55.949367088607595</v>
      </c>
      <c r="AJ68" s="26" t="s">
        <v>106</v>
      </c>
      <c r="AK68" s="31" t="s">
        <v>253</v>
      </c>
      <c r="AL68" s="31" t="s">
        <v>253</v>
      </c>
    </row>
    <row r="69" spans="1:38" s="26" customFormat="1" x14ac:dyDescent="0.3">
      <c r="A69" s="24" t="s">
        <v>88</v>
      </c>
      <c r="B69" s="25" t="s">
        <v>34</v>
      </c>
      <c r="C69" s="25" t="s">
        <v>109</v>
      </c>
      <c r="D69" s="25" t="s">
        <v>110</v>
      </c>
      <c r="E69" s="25" t="s">
        <v>111</v>
      </c>
      <c r="F69" s="25" t="s">
        <v>112</v>
      </c>
      <c r="G69" s="26" t="s">
        <v>46</v>
      </c>
      <c r="H69" s="27">
        <v>3.2952530000000002</v>
      </c>
      <c r="I69" s="28" t="s">
        <v>248</v>
      </c>
      <c r="J69" s="29">
        <v>44167</v>
      </c>
      <c r="K69" s="26">
        <v>5</v>
      </c>
      <c r="L69" s="26">
        <v>307</v>
      </c>
      <c r="M69" s="27">
        <v>122.8</v>
      </c>
      <c r="N69" s="27">
        <v>18.117394956229223</v>
      </c>
      <c r="O69" s="26" t="str">
        <f t="shared" si="9"/>
        <v>Yes</v>
      </c>
      <c r="P69" s="26">
        <v>5</v>
      </c>
      <c r="Q69" s="30">
        <f t="shared" si="10"/>
        <v>100</v>
      </c>
      <c r="R69" s="26" t="str">
        <f t="shared" si="11"/>
        <v>Yes</v>
      </c>
      <c r="S69" s="26">
        <v>5</v>
      </c>
      <c r="T69" s="26">
        <f t="shared" si="8"/>
        <v>100</v>
      </c>
      <c r="U69" s="30">
        <v>258.15109999999999</v>
      </c>
      <c r="V69" s="30">
        <v>43.8748</v>
      </c>
      <c r="W69" s="26" t="s">
        <v>41</v>
      </c>
      <c r="X69" s="26">
        <v>5</v>
      </c>
      <c r="Y69" s="30">
        <v>100</v>
      </c>
      <c r="Z69" s="26" t="s">
        <v>41</v>
      </c>
      <c r="AA69" s="26">
        <v>5</v>
      </c>
      <c r="AB69" s="30">
        <v>100</v>
      </c>
      <c r="AC69" s="32">
        <v>47.4</v>
      </c>
      <c r="AD69" s="27">
        <v>8.1076999999999995</v>
      </c>
      <c r="AE69" s="30">
        <v>74</v>
      </c>
      <c r="AF69" s="26" t="s">
        <v>41</v>
      </c>
      <c r="AG69" s="27">
        <v>4.4444444444444446</v>
      </c>
      <c r="AH69" s="27">
        <v>7.2222222222222214</v>
      </c>
      <c r="AI69" s="27">
        <v>88.333333333333329</v>
      </c>
      <c r="AJ69" s="26" t="s">
        <v>106</v>
      </c>
      <c r="AK69" s="31" t="s">
        <v>253</v>
      </c>
      <c r="AL69" s="31" t="s">
        <v>253</v>
      </c>
    </row>
    <row r="70" spans="1:38" s="26" customFormat="1" x14ac:dyDescent="0.3">
      <c r="A70" s="24" t="s">
        <v>88</v>
      </c>
      <c r="B70" s="25" t="s">
        <v>73</v>
      </c>
      <c r="C70" s="25" t="s">
        <v>86</v>
      </c>
      <c r="D70" s="25" t="s">
        <v>87</v>
      </c>
      <c r="E70" s="25" t="s">
        <v>50</v>
      </c>
      <c r="F70" s="25" t="s">
        <v>89</v>
      </c>
      <c r="G70" s="26" t="s">
        <v>40</v>
      </c>
      <c r="H70" s="27">
        <v>4.1076829999999998</v>
      </c>
      <c r="I70" s="28" t="s">
        <v>248</v>
      </c>
      <c r="J70" s="29">
        <v>44183</v>
      </c>
      <c r="K70" s="26">
        <v>10</v>
      </c>
      <c r="L70" s="26">
        <v>523</v>
      </c>
      <c r="M70" s="27">
        <v>27.13</v>
      </c>
      <c r="N70" s="27">
        <v>9.0337848312913511</v>
      </c>
      <c r="O70" s="26" t="str">
        <f t="shared" si="9"/>
        <v>Yes</v>
      </c>
      <c r="P70" s="26">
        <v>6</v>
      </c>
      <c r="Q70" s="30">
        <f t="shared" si="10"/>
        <v>60</v>
      </c>
      <c r="R70" s="26" t="str">
        <f t="shared" si="11"/>
        <v>No</v>
      </c>
      <c r="S70" s="26">
        <v>1</v>
      </c>
      <c r="T70" s="30">
        <f t="shared" si="8"/>
        <v>10</v>
      </c>
      <c r="U70" s="30">
        <v>27.862558221778194</v>
      </c>
      <c r="V70" s="30">
        <v>11.13646999158267</v>
      </c>
      <c r="W70" s="26" t="s">
        <v>41</v>
      </c>
      <c r="X70" s="26">
        <v>5</v>
      </c>
      <c r="Y70" s="30">
        <v>50</v>
      </c>
      <c r="Z70" s="26" t="s">
        <v>255</v>
      </c>
      <c r="AA70" s="26">
        <v>1</v>
      </c>
      <c r="AB70" s="30">
        <v>10</v>
      </c>
      <c r="AC70" s="27">
        <v>9.5695020746887955</v>
      </c>
      <c r="AD70" s="27">
        <v>2.0958999999999999</v>
      </c>
      <c r="AE70" s="30">
        <v>69</v>
      </c>
      <c r="AF70" s="26" t="s">
        <v>41</v>
      </c>
      <c r="AG70" s="27">
        <v>33.703703703703702</v>
      </c>
      <c r="AH70" s="27">
        <v>7.407</v>
      </c>
      <c r="AI70" s="27">
        <v>58.8889</v>
      </c>
      <c r="AJ70" s="26" t="s">
        <v>77</v>
      </c>
      <c r="AK70" s="31" t="s">
        <v>253</v>
      </c>
      <c r="AL70" s="31" t="s">
        <v>253</v>
      </c>
    </row>
    <row r="71" spans="1:38" s="26" customFormat="1" x14ac:dyDescent="0.3">
      <c r="A71" s="24" t="s">
        <v>88</v>
      </c>
      <c r="B71" s="25" t="s">
        <v>73</v>
      </c>
      <c r="C71" s="25" t="s">
        <v>90</v>
      </c>
      <c r="D71" s="25" t="s">
        <v>91</v>
      </c>
      <c r="E71" s="25" t="s">
        <v>50</v>
      </c>
      <c r="F71" s="25" t="s">
        <v>89</v>
      </c>
      <c r="G71" s="26" t="s">
        <v>40</v>
      </c>
      <c r="H71" s="27">
        <v>1.3767959999999999</v>
      </c>
      <c r="I71" s="28" t="s">
        <v>248</v>
      </c>
      <c r="J71" s="29">
        <v>44204</v>
      </c>
      <c r="K71" s="26">
        <v>10</v>
      </c>
      <c r="L71" s="26">
        <v>459</v>
      </c>
      <c r="M71" s="27">
        <v>23.81</v>
      </c>
      <c r="N71" s="27">
        <v>12.44</v>
      </c>
      <c r="O71" s="26" t="str">
        <f t="shared" si="9"/>
        <v>Yes</v>
      </c>
      <c r="P71" s="26">
        <v>4</v>
      </c>
      <c r="Q71" s="30">
        <f t="shared" si="10"/>
        <v>40</v>
      </c>
      <c r="R71" s="26" t="str">
        <f t="shared" si="11"/>
        <v>No</v>
      </c>
      <c r="S71" s="26">
        <v>2</v>
      </c>
      <c r="T71" s="30">
        <f t="shared" si="8"/>
        <v>20</v>
      </c>
      <c r="U71" s="30">
        <v>31.332745174663462</v>
      </c>
      <c r="V71" s="30">
        <v>18.759639729242014</v>
      </c>
      <c r="W71" s="26" t="s">
        <v>41</v>
      </c>
      <c r="X71" s="26">
        <v>4</v>
      </c>
      <c r="Y71" s="30">
        <v>40</v>
      </c>
      <c r="Z71" s="26" t="s">
        <v>255</v>
      </c>
      <c r="AA71" s="26">
        <v>2</v>
      </c>
      <c r="AB71" s="30">
        <v>20</v>
      </c>
      <c r="AC71" s="27">
        <v>7.7411825726141075</v>
      </c>
      <c r="AD71" s="27">
        <v>2.6230000000000002</v>
      </c>
      <c r="AE71" s="30">
        <v>79.400000000000006</v>
      </c>
      <c r="AF71" s="26" t="s">
        <v>41</v>
      </c>
      <c r="AG71" s="27">
        <v>25.27</v>
      </c>
      <c r="AH71" s="27">
        <v>6.593406593406594</v>
      </c>
      <c r="AI71" s="27">
        <v>68.131868131868131</v>
      </c>
      <c r="AJ71" s="26" t="s">
        <v>77</v>
      </c>
      <c r="AK71" s="31" t="s">
        <v>253</v>
      </c>
      <c r="AL71" s="31" t="s">
        <v>253</v>
      </c>
    </row>
    <row r="72" spans="1:38" s="26" customFormat="1" x14ac:dyDescent="0.3">
      <c r="A72" s="24" t="s">
        <v>88</v>
      </c>
      <c r="B72" s="25" t="s">
        <v>73</v>
      </c>
      <c r="C72" s="25" t="s">
        <v>94</v>
      </c>
      <c r="D72" s="25" t="s">
        <v>95</v>
      </c>
      <c r="E72" s="25" t="s">
        <v>50</v>
      </c>
      <c r="F72" s="25" t="s">
        <v>89</v>
      </c>
      <c r="G72" s="26" t="s">
        <v>40</v>
      </c>
      <c r="H72" s="27">
        <v>2.6371549999999999</v>
      </c>
      <c r="I72" s="28" t="s">
        <v>248</v>
      </c>
      <c r="J72" s="29">
        <v>44183</v>
      </c>
      <c r="K72" s="26">
        <v>10</v>
      </c>
      <c r="L72" s="26">
        <v>553</v>
      </c>
      <c r="M72" s="27">
        <v>28.68</v>
      </c>
      <c r="N72" s="27">
        <v>9.9957312225446824</v>
      </c>
      <c r="O72" s="26" t="str">
        <f t="shared" si="9"/>
        <v>Yes</v>
      </c>
      <c r="P72" s="26">
        <v>4</v>
      </c>
      <c r="Q72" s="30">
        <f t="shared" si="10"/>
        <v>40</v>
      </c>
      <c r="R72" s="26" t="str">
        <f t="shared" si="11"/>
        <v>No</v>
      </c>
      <c r="S72" s="26">
        <v>4</v>
      </c>
      <c r="T72" s="30">
        <f t="shared" si="8"/>
        <v>40</v>
      </c>
      <c r="U72" s="30">
        <v>35.533470000000001</v>
      </c>
      <c r="V72" s="30">
        <v>13.02516</v>
      </c>
      <c r="W72" s="26" t="s">
        <v>41</v>
      </c>
      <c r="X72" s="26">
        <v>5</v>
      </c>
      <c r="Y72" s="30">
        <v>50</v>
      </c>
      <c r="Z72" s="26" t="s">
        <v>255</v>
      </c>
      <c r="AA72" s="26">
        <v>4</v>
      </c>
      <c r="AB72" s="30">
        <v>40</v>
      </c>
      <c r="AC72" s="27">
        <v>9.8089999999999993</v>
      </c>
      <c r="AD72" s="27">
        <v>1.8740000000000001</v>
      </c>
      <c r="AE72" s="30">
        <v>58</v>
      </c>
      <c r="AF72" s="26" t="s">
        <v>41</v>
      </c>
      <c r="AG72" s="27">
        <v>27.69</v>
      </c>
      <c r="AH72" s="27">
        <v>5.6410256410256414</v>
      </c>
      <c r="AI72" s="27">
        <v>66.666666666666657</v>
      </c>
      <c r="AJ72" s="26" t="s">
        <v>77</v>
      </c>
      <c r="AK72" s="31" t="s">
        <v>253</v>
      </c>
      <c r="AL72" s="31" t="s">
        <v>253</v>
      </c>
    </row>
    <row r="73" spans="1:38" s="26" customFormat="1" x14ac:dyDescent="0.3">
      <c r="A73" s="24" t="s">
        <v>88</v>
      </c>
      <c r="B73" s="25" t="s">
        <v>73</v>
      </c>
      <c r="C73" s="25" t="s">
        <v>210</v>
      </c>
      <c r="D73" s="25" t="s">
        <v>211</v>
      </c>
      <c r="E73" s="25" t="s">
        <v>144</v>
      </c>
      <c r="F73" s="25" t="s">
        <v>145</v>
      </c>
      <c r="G73" s="26" t="s">
        <v>40</v>
      </c>
      <c r="H73" s="27">
        <v>1.9514579999999999</v>
      </c>
      <c r="I73" s="28" t="s">
        <v>248</v>
      </c>
      <c r="J73" s="29">
        <v>44183</v>
      </c>
      <c r="K73" s="26">
        <v>11</v>
      </c>
      <c r="L73" s="26">
        <v>282</v>
      </c>
      <c r="M73" s="27">
        <v>13.296869105997738</v>
      </c>
      <c r="N73" s="27">
        <v>2.2063920168612294</v>
      </c>
      <c r="O73" s="26" t="str">
        <f t="shared" si="9"/>
        <v>No</v>
      </c>
      <c r="P73" s="26">
        <v>4</v>
      </c>
      <c r="Q73" s="30">
        <f t="shared" si="10"/>
        <v>36.363636363636367</v>
      </c>
      <c r="R73" s="26" t="str">
        <f t="shared" si="11"/>
        <v>No</v>
      </c>
      <c r="S73" s="26">
        <v>0</v>
      </c>
      <c r="T73" s="30">
        <f t="shared" si="8"/>
        <v>0</v>
      </c>
      <c r="U73" s="30">
        <v>15.25446</v>
      </c>
      <c r="V73" s="30">
        <v>3.0826895455173857</v>
      </c>
      <c r="W73" s="26" t="s">
        <v>41</v>
      </c>
      <c r="X73" s="26">
        <v>4</v>
      </c>
      <c r="Y73" s="30">
        <v>36.363636363636367</v>
      </c>
      <c r="Z73" s="26" t="s">
        <v>255</v>
      </c>
      <c r="AA73" s="26">
        <v>0</v>
      </c>
      <c r="AB73" s="30">
        <v>0</v>
      </c>
      <c r="AC73" s="27">
        <v>14.051301395699737</v>
      </c>
      <c r="AD73" s="27">
        <v>1.5920702782085459</v>
      </c>
      <c r="AE73" s="30">
        <v>55</v>
      </c>
      <c r="AF73" s="26" t="s">
        <v>41</v>
      </c>
      <c r="AG73" s="27">
        <v>26.79245283018868</v>
      </c>
      <c r="AH73" s="27">
        <v>9.0565999999999995</v>
      </c>
      <c r="AI73" s="27">
        <v>64.15094339622641</v>
      </c>
      <c r="AJ73" s="26" t="s">
        <v>77</v>
      </c>
      <c r="AK73" s="31" t="s">
        <v>253</v>
      </c>
      <c r="AL73" s="31" t="s">
        <v>253</v>
      </c>
    </row>
    <row r="74" spans="1:38" s="26" customFormat="1" x14ac:dyDescent="0.3">
      <c r="A74" s="24" t="s">
        <v>88</v>
      </c>
      <c r="B74" s="25" t="s">
        <v>73</v>
      </c>
      <c r="C74" s="25" t="s">
        <v>212</v>
      </c>
      <c r="D74" s="25" t="s">
        <v>213</v>
      </c>
      <c r="E74" s="25" t="s">
        <v>144</v>
      </c>
      <c r="F74" s="25" t="s">
        <v>145</v>
      </c>
      <c r="G74" s="26" t="s">
        <v>40</v>
      </c>
      <c r="H74" s="27">
        <v>0.85778699999999997</v>
      </c>
      <c r="I74" s="28" t="s">
        <v>248</v>
      </c>
      <c r="J74" s="29">
        <v>44183</v>
      </c>
      <c r="K74" s="26">
        <v>8</v>
      </c>
      <c r="L74" s="26">
        <v>347</v>
      </c>
      <c r="M74" s="27">
        <v>22.5</v>
      </c>
      <c r="N74" s="27">
        <v>6.4625758408961556</v>
      </c>
      <c r="O74" s="26" t="str">
        <f t="shared" si="9"/>
        <v>Yes</v>
      </c>
      <c r="P74" s="26">
        <v>5</v>
      </c>
      <c r="Q74" s="30">
        <f t="shared" si="10"/>
        <v>62.5</v>
      </c>
      <c r="R74" s="26" t="str">
        <f t="shared" si="11"/>
        <v>No</v>
      </c>
      <c r="S74" s="26">
        <v>1</v>
      </c>
      <c r="T74" s="30">
        <f t="shared" si="8"/>
        <v>12.5</v>
      </c>
      <c r="U74" s="30">
        <v>28.78604</v>
      </c>
      <c r="V74" s="30">
        <v>8.2007999999999992</v>
      </c>
      <c r="W74" s="26" t="s">
        <v>41</v>
      </c>
      <c r="X74" s="26">
        <v>6</v>
      </c>
      <c r="Y74" s="30">
        <v>75</v>
      </c>
      <c r="Z74" s="26" t="s">
        <v>255</v>
      </c>
      <c r="AA74" s="26">
        <v>2</v>
      </c>
      <c r="AB74" s="30">
        <v>25</v>
      </c>
      <c r="AC74" s="27">
        <v>14.668698132780081</v>
      </c>
      <c r="AD74" s="27">
        <v>3.0171403075513545</v>
      </c>
      <c r="AE74" s="30">
        <v>63.75</v>
      </c>
      <c r="AF74" s="26" t="s">
        <v>41</v>
      </c>
      <c r="AG74" s="27">
        <v>19.897960000000001</v>
      </c>
      <c r="AH74" s="27">
        <v>8.16</v>
      </c>
      <c r="AI74" s="27">
        <v>71.938775500000006</v>
      </c>
      <c r="AJ74" s="26" t="s">
        <v>77</v>
      </c>
      <c r="AK74" s="31" t="s">
        <v>253</v>
      </c>
      <c r="AL74" s="31" t="s">
        <v>253</v>
      </c>
    </row>
    <row r="75" spans="1:38" s="26" customFormat="1" x14ac:dyDescent="0.3">
      <c r="A75" s="24" t="s">
        <v>88</v>
      </c>
      <c r="B75" s="25" t="s">
        <v>73</v>
      </c>
      <c r="C75" s="25" t="s">
        <v>214</v>
      </c>
      <c r="D75" s="25" t="s">
        <v>215</v>
      </c>
      <c r="E75" s="25" t="s">
        <v>144</v>
      </c>
      <c r="F75" s="25" t="s">
        <v>145</v>
      </c>
      <c r="G75" s="26" t="s">
        <v>40</v>
      </c>
      <c r="H75" s="27">
        <v>9.3865549999999995</v>
      </c>
      <c r="I75" s="28" t="s">
        <v>248</v>
      </c>
      <c r="J75" s="29">
        <v>44186</v>
      </c>
      <c r="K75" s="26">
        <v>13</v>
      </c>
      <c r="L75" s="26">
        <v>666</v>
      </c>
      <c r="M75" s="27">
        <v>26.57</v>
      </c>
      <c r="N75" s="27">
        <v>9.2703234198390678</v>
      </c>
      <c r="O75" s="26" t="str">
        <f t="shared" si="9"/>
        <v>Yes</v>
      </c>
      <c r="P75" s="26">
        <v>6</v>
      </c>
      <c r="Q75" s="30">
        <f t="shared" si="10"/>
        <v>46.153846153846153</v>
      </c>
      <c r="R75" s="26" t="str">
        <f t="shared" si="11"/>
        <v>No</v>
      </c>
      <c r="S75" s="26">
        <v>3</v>
      </c>
      <c r="T75" s="30">
        <f t="shared" si="8"/>
        <v>23.076923076923077</v>
      </c>
      <c r="U75" s="30">
        <v>27.429493089270519</v>
      </c>
      <c r="V75" s="30">
        <v>9.532</v>
      </c>
      <c r="W75" s="26" t="s">
        <v>41</v>
      </c>
      <c r="X75" s="26">
        <v>6</v>
      </c>
      <c r="Y75" s="30">
        <v>46.153846153846153</v>
      </c>
      <c r="Z75" s="26" t="s">
        <v>255</v>
      </c>
      <c r="AA75" s="26">
        <v>2</v>
      </c>
      <c r="AB75" s="30">
        <v>15.384615384615385</v>
      </c>
      <c r="AC75" s="27">
        <v>10.523060963932334</v>
      </c>
      <c r="AD75" s="27">
        <v>2.7041166226043289</v>
      </c>
      <c r="AE75" s="30">
        <v>78.84615384615384</v>
      </c>
      <c r="AF75" s="26" t="s">
        <v>41</v>
      </c>
      <c r="AG75" s="27">
        <v>33.606560000000002</v>
      </c>
      <c r="AH75" s="27">
        <v>6.1475</v>
      </c>
      <c r="AI75" s="27">
        <v>60.245901639344254</v>
      </c>
      <c r="AJ75" s="26" t="s">
        <v>77</v>
      </c>
      <c r="AK75" s="31" t="s">
        <v>253</v>
      </c>
      <c r="AL75" s="31" t="s">
        <v>253</v>
      </c>
    </row>
    <row r="76" spans="1:38" s="26" customFormat="1" x14ac:dyDescent="0.3">
      <c r="A76" s="24" t="s">
        <v>88</v>
      </c>
      <c r="B76" s="25" t="s">
        <v>73</v>
      </c>
      <c r="C76" s="25" t="s">
        <v>216</v>
      </c>
      <c r="D76" s="25" t="s">
        <v>217</v>
      </c>
      <c r="E76" s="25" t="s">
        <v>144</v>
      </c>
      <c r="F76" s="25" t="s">
        <v>145</v>
      </c>
      <c r="G76" s="26" t="s">
        <v>40</v>
      </c>
      <c r="H76" s="27">
        <v>0.74299999999999999</v>
      </c>
      <c r="I76" s="28" t="s">
        <v>248</v>
      </c>
      <c r="J76" s="29">
        <v>44195</v>
      </c>
      <c r="K76" s="26">
        <v>8</v>
      </c>
      <c r="L76" s="26">
        <v>416</v>
      </c>
      <c r="M76" s="27">
        <v>26.97</v>
      </c>
      <c r="N76" s="27">
        <v>10.433012870938756</v>
      </c>
      <c r="O76" s="26" t="str">
        <f t="shared" si="9"/>
        <v>Yes</v>
      </c>
      <c r="P76" s="26">
        <v>4</v>
      </c>
      <c r="Q76" s="30">
        <f t="shared" si="10"/>
        <v>50</v>
      </c>
      <c r="R76" s="26" t="str">
        <f t="shared" si="11"/>
        <v>No</v>
      </c>
      <c r="S76" s="26">
        <v>2</v>
      </c>
      <c r="T76" s="30">
        <f t="shared" si="8"/>
        <v>25</v>
      </c>
      <c r="U76" s="30">
        <v>37.62456684830584</v>
      </c>
      <c r="V76" s="30">
        <v>14.446999999999999</v>
      </c>
      <c r="W76" s="26" t="s">
        <v>41</v>
      </c>
      <c r="X76" s="26">
        <v>4</v>
      </c>
      <c r="Y76" s="30">
        <v>50</v>
      </c>
      <c r="Z76" s="26" t="s">
        <v>255</v>
      </c>
      <c r="AA76" s="26">
        <v>3</v>
      </c>
      <c r="AB76" s="30">
        <v>37.5</v>
      </c>
      <c r="AC76" s="27">
        <v>9.9196058091286297</v>
      </c>
      <c r="AD76" s="27">
        <v>3.6424293625312814</v>
      </c>
      <c r="AE76" s="30">
        <v>73.25</v>
      </c>
      <c r="AF76" s="26" t="s">
        <v>41</v>
      </c>
      <c r="AG76" s="27">
        <v>4.0935670000000002</v>
      </c>
      <c r="AH76" s="27">
        <v>4.6779999999999999</v>
      </c>
      <c r="AI76" s="27">
        <v>91.228070175438589</v>
      </c>
      <c r="AJ76" s="26" t="s">
        <v>77</v>
      </c>
      <c r="AK76" s="31" t="s">
        <v>253</v>
      </c>
      <c r="AL76" s="31" t="s">
        <v>253</v>
      </c>
    </row>
    <row r="77" spans="1:38" s="26" customFormat="1" x14ac:dyDescent="0.3">
      <c r="A77" s="24" t="s">
        <v>88</v>
      </c>
      <c r="B77" s="25" t="s">
        <v>73</v>
      </c>
      <c r="C77" s="25" t="s">
        <v>218</v>
      </c>
      <c r="D77" s="25" t="s">
        <v>153</v>
      </c>
      <c r="E77" s="25" t="s">
        <v>144</v>
      </c>
      <c r="F77" s="25" t="s">
        <v>145</v>
      </c>
      <c r="G77" s="26" t="s">
        <v>40</v>
      </c>
      <c r="H77" s="27">
        <v>0.54008400000000001</v>
      </c>
      <c r="I77" s="28" t="s">
        <v>248</v>
      </c>
      <c r="J77" s="29">
        <v>44195</v>
      </c>
      <c r="K77" s="26">
        <v>8</v>
      </c>
      <c r="L77" s="26">
        <v>479</v>
      </c>
      <c r="M77" s="27">
        <v>31.06</v>
      </c>
      <c r="N77" s="27">
        <v>8.0360945355542341</v>
      </c>
      <c r="O77" s="26" t="str">
        <f t="shared" si="9"/>
        <v>Yes</v>
      </c>
      <c r="P77" s="26">
        <v>6</v>
      </c>
      <c r="Q77" s="30">
        <f t="shared" si="10"/>
        <v>75</v>
      </c>
      <c r="R77" s="26" t="str">
        <f t="shared" si="11"/>
        <v>No</v>
      </c>
      <c r="S77" s="26">
        <v>1</v>
      </c>
      <c r="T77" s="30">
        <f t="shared" si="8"/>
        <v>12.5</v>
      </c>
      <c r="U77" s="30">
        <v>45.926209999999998</v>
      </c>
      <c r="V77" s="30">
        <v>13.056239565531643</v>
      </c>
      <c r="W77" s="26" t="s">
        <v>41</v>
      </c>
      <c r="X77" s="26">
        <v>6</v>
      </c>
      <c r="Y77" s="30">
        <v>75</v>
      </c>
      <c r="Z77" s="26" t="s">
        <v>255</v>
      </c>
      <c r="AA77" s="26">
        <v>3</v>
      </c>
      <c r="AB77" s="30">
        <v>37.5</v>
      </c>
      <c r="AC77" s="27">
        <v>11.848418049792532</v>
      </c>
      <c r="AD77" s="27">
        <v>1.8224404192499055</v>
      </c>
      <c r="AE77" s="30">
        <v>86.875</v>
      </c>
      <c r="AF77" s="26" t="s">
        <v>41</v>
      </c>
      <c r="AG77" s="27">
        <v>7.1710000000000003</v>
      </c>
      <c r="AH77" s="27">
        <v>5.1790000000000003</v>
      </c>
      <c r="AI77" s="27">
        <v>87.6494</v>
      </c>
      <c r="AJ77" s="26" t="s">
        <v>77</v>
      </c>
      <c r="AK77" s="31" t="s">
        <v>253</v>
      </c>
      <c r="AL77" s="31" t="s">
        <v>253</v>
      </c>
    </row>
    <row r="78" spans="1:38" s="26" customFormat="1" x14ac:dyDescent="0.3">
      <c r="A78" s="24" t="s">
        <v>88</v>
      </c>
      <c r="B78" s="25" t="s">
        <v>73</v>
      </c>
      <c r="C78" s="25" t="s">
        <v>96</v>
      </c>
      <c r="D78" s="25" t="s">
        <v>97</v>
      </c>
      <c r="E78" s="25" t="s">
        <v>50</v>
      </c>
      <c r="F78" s="25" t="s">
        <v>89</v>
      </c>
      <c r="G78" s="26" t="s">
        <v>40</v>
      </c>
      <c r="H78" s="27">
        <v>1.260888</v>
      </c>
      <c r="I78" s="28" t="s">
        <v>248</v>
      </c>
      <c r="J78" s="29">
        <v>44195</v>
      </c>
      <c r="K78" s="26">
        <v>10</v>
      </c>
      <c r="L78" s="26">
        <v>573</v>
      </c>
      <c r="M78" s="27">
        <v>29.72</v>
      </c>
      <c r="N78" s="27">
        <v>4.4878720000000003</v>
      </c>
      <c r="O78" s="26" t="str">
        <f t="shared" si="9"/>
        <v>Yes</v>
      </c>
      <c r="P78" s="26">
        <v>9</v>
      </c>
      <c r="Q78" s="30">
        <f t="shared" si="10"/>
        <v>90</v>
      </c>
      <c r="R78" s="26" t="str">
        <f t="shared" si="11"/>
        <v>No</v>
      </c>
      <c r="S78" s="26">
        <v>0</v>
      </c>
      <c r="T78" s="30">
        <f t="shared" si="8"/>
        <v>0</v>
      </c>
      <c r="U78" s="30">
        <v>28.91415122167934</v>
      </c>
      <c r="V78" s="30">
        <v>6.8070000000000004</v>
      </c>
      <c r="W78" s="26" t="s">
        <v>41</v>
      </c>
      <c r="X78" s="26">
        <v>6</v>
      </c>
      <c r="Y78" s="30">
        <v>60</v>
      </c>
      <c r="Z78" s="26" t="s">
        <v>255</v>
      </c>
      <c r="AA78" s="26">
        <v>3</v>
      </c>
      <c r="AB78" s="30">
        <v>30</v>
      </c>
      <c r="AC78" s="27">
        <v>9.7769700000000004</v>
      </c>
      <c r="AD78" s="27">
        <v>1.4014017748009828</v>
      </c>
      <c r="AE78" s="30">
        <v>79.5</v>
      </c>
      <c r="AF78" s="26" t="s">
        <v>41</v>
      </c>
      <c r="AG78" s="27">
        <v>39.325842696629216</v>
      </c>
      <c r="AH78" s="27">
        <v>7.3033707865168536</v>
      </c>
      <c r="AI78" s="27">
        <v>53.370786516853933</v>
      </c>
      <c r="AJ78" s="26" t="s">
        <v>77</v>
      </c>
      <c r="AK78" s="31" t="s">
        <v>253</v>
      </c>
      <c r="AL78" s="31" t="s">
        <v>253</v>
      </c>
    </row>
    <row r="79" spans="1:38" s="26" customFormat="1" x14ac:dyDescent="0.3">
      <c r="A79" s="24" t="s">
        <v>88</v>
      </c>
      <c r="B79" s="25" t="s">
        <v>73</v>
      </c>
      <c r="C79" s="25" t="s">
        <v>98</v>
      </c>
      <c r="D79" s="25" t="s">
        <v>99</v>
      </c>
      <c r="E79" s="25" t="s">
        <v>50</v>
      </c>
      <c r="F79" s="25" t="s">
        <v>89</v>
      </c>
      <c r="G79" s="26" t="s">
        <v>40</v>
      </c>
      <c r="H79" s="27">
        <v>1.901743</v>
      </c>
      <c r="I79" s="28" t="s">
        <v>248</v>
      </c>
      <c r="J79" s="29">
        <v>44195</v>
      </c>
      <c r="K79" s="26">
        <v>10</v>
      </c>
      <c r="L79" s="26">
        <v>470</v>
      </c>
      <c r="M79" s="27">
        <v>24.38</v>
      </c>
      <c r="N79" s="27">
        <v>6.0674548855753931</v>
      </c>
      <c r="O79" s="26" t="str">
        <f t="shared" si="9"/>
        <v>Yes</v>
      </c>
      <c r="P79" s="26">
        <v>7</v>
      </c>
      <c r="Q79" s="30">
        <f t="shared" si="10"/>
        <v>70</v>
      </c>
      <c r="R79" s="26" t="str">
        <f t="shared" si="11"/>
        <v>No</v>
      </c>
      <c r="S79" s="26">
        <v>1</v>
      </c>
      <c r="T79" s="30">
        <f t="shared" si="8"/>
        <v>10</v>
      </c>
      <c r="U79" s="30">
        <v>28.797927189170366</v>
      </c>
      <c r="V79" s="30">
        <v>9.0563732017808185</v>
      </c>
      <c r="W79" s="26" t="s">
        <v>41</v>
      </c>
      <c r="X79" s="26">
        <v>6</v>
      </c>
      <c r="Y79" s="30">
        <v>60</v>
      </c>
      <c r="Z79" s="26" t="s">
        <v>255</v>
      </c>
      <c r="AA79" s="26">
        <v>3</v>
      </c>
      <c r="AB79" s="30">
        <v>30</v>
      </c>
      <c r="AC79" s="27">
        <v>12.901999999999999</v>
      </c>
      <c r="AD79" s="27">
        <v>1.5595244864274524</v>
      </c>
      <c r="AE79" s="30">
        <v>58.5</v>
      </c>
      <c r="AF79" s="26" t="s">
        <v>41</v>
      </c>
      <c r="AG79" s="27">
        <v>20.350877192982455</v>
      </c>
      <c r="AH79" s="27">
        <v>7.0175438596491224</v>
      </c>
      <c r="AI79" s="27">
        <v>72.631578947368425</v>
      </c>
      <c r="AJ79" s="26" t="s">
        <v>77</v>
      </c>
      <c r="AK79" s="31" t="s">
        <v>253</v>
      </c>
      <c r="AL79" s="31" t="s">
        <v>253</v>
      </c>
    </row>
    <row r="80" spans="1:38" s="26" customFormat="1" x14ac:dyDescent="0.3">
      <c r="A80" s="24" t="s">
        <v>88</v>
      </c>
      <c r="B80" s="25" t="s">
        <v>73</v>
      </c>
      <c r="C80" s="25" t="s">
        <v>219</v>
      </c>
      <c r="D80" s="25" t="s">
        <v>220</v>
      </c>
      <c r="E80" s="25" t="s">
        <v>144</v>
      </c>
      <c r="F80" s="25" t="s">
        <v>145</v>
      </c>
      <c r="G80" s="26" t="s">
        <v>40</v>
      </c>
      <c r="H80" s="27">
        <v>0.89146199999999998</v>
      </c>
      <c r="I80" s="28" t="s">
        <v>248</v>
      </c>
      <c r="J80" s="29">
        <v>44186</v>
      </c>
      <c r="K80" s="26">
        <v>9</v>
      </c>
      <c r="L80" s="26">
        <v>440</v>
      </c>
      <c r="M80" s="27">
        <v>25.36</v>
      </c>
      <c r="N80" s="27">
        <v>10.761126876397292</v>
      </c>
      <c r="O80" s="26" t="str">
        <f t="shared" si="9"/>
        <v>Yes</v>
      </c>
      <c r="P80" s="26">
        <v>4</v>
      </c>
      <c r="Q80" s="30">
        <f t="shared" si="10"/>
        <v>44.444444444444443</v>
      </c>
      <c r="R80" s="26" t="str">
        <f t="shared" si="11"/>
        <v>No</v>
      </c>
      <c r="S80" s="26">
        <v>3</v>
      </c>
      <c r="T80" s="30">
        <f t="shared" si="8"/>
        <v>33.333333333333329</v>
      </c>
      <c r="U80" s="30">
        <v>28.709226448055809</v>
      </c>
      <c r="V80" s="30">
        <v>12.493516930713206</v>
      </c>
      <c r="W80" s="26" t="s">
        <v>41</v>
      </c>
      <c r="X80" s="26">
        <v>4</v>
      </c>
      <c r="Y80" s="30">
        <v>44.444444444444443</v>
      </c>
      <c r="Z80" s="26" t="s">
        <v>255</v>
      </c>
      <c r="AA80" s="26">
        <v>2</v>
      </c>
      <c r="AB80" s="30">
        <v>22.222222222222221</v>
      </c>
      <c r="AC80" s="27">
        <v>9.3072844628861233</v>
      </c>
      <c r="AD80" s="27">
        <v>3.1962712364827222</v>
      </c>
      <c r="AE80" s="30">
        <v>83.888888888888886</v>
      </c>
      <c r="AF80" s="26" t="s">
        <v>41</v>
      </c>
      <c r="AG80" s="27">
        <v>27.67</v>
      </c>
      <c r="AH80" s="27">
        <v>8.1761006289308167</v>
      </c>
      <c r="AI80" s="27">
        <v>64.15094339622641</v>
      </c>
      <c r="AJ80" s="26" t="s">
        <v>77</v>
      </c>
      <c r="AK80" s="31" t="s">
        <v>253</v>
      </c>
      <c r="AL80" s="31" t="s">
        <v>253</v>
      </c>
    </row>
    <row r="81" spans="1:38" s="26" customFormat="1" x14ac:dyDescent="0.3">
      <c r="A81" s="24" t="s">
        <v>88</v>
      </c>
      <c r="B81" s="25" t="s">
        <v>73</v>
      </c>
      <c r="C81" s="25" t="s">
        <v>221</v>
      </c>
      <c r="D81" s="25" t="s">
        <v>222</v>
      </c>
      <c r="E81" s="25" t="s">
        <v>144</v>
      </c>
      <c r="F81" s="25" t="s">
        <v>145</v>
      </c>
      <c r="G81" s="26" t="s">
        <v>40</v>
      </c>
      <c r="H81" s="27">
        <v>0.83590399999999998</v>
      </c>
      <c r="I81" s="28" t="s">
        <v>248</v>
      </c>
      <c r="J81" s="29">
        <v>44204</v>
      </c>
      <c r="K81" s="26">
        <v>8</v>
      </c>
      <c r="L81" s="26">
        <v>366</v>
      </c>
      <c r="M81" s="27">
        <v>23.73</v>
      </c>
      <c r="N81" s="27">
        <v>5.4104372523405244</v>
      </c>
      <c r="O81" s="26" t="str">
        <f t="shared" si="9"/>
        <v>Yes</v>
      </c>
      <c r="P81" s="26">
        <v>5</v>
      </c>
      <c r="Q81" s="30">
        <f t="shared" si="10"/>
        <v>62.5</v>
      </c>
      <c r="R81" s="26" t="str">
        <f t="shared" si="11"/>
        <v>No</v>
      </c>
      <c r="S81" s="26">
        <v>0</v>
      </c>
      <c r="T81" s="30">
        <f t="shared" si="8"/>
        <v>0</v>
      </c>
      <c r="U81" s="30">
        <v>29.855689999999999</v>
      </c>
      <c r="V81" s="30">
        <v>6.8913000000000002</v>
      </c>
      <c r="W81" s="26" t="s">
        <v>41</v>
      </c>
      <c r="X81" s="26">
        <v>6</v>
      </c>
      <c r="Y81" s="30">
        <v>75</v>
      </c>
      <c r="Z81" s="26" t="s">
        <v>255</v>
      </c>
      <c r="AA81" s="26">
        <v>1</v>
      </c>
      <c r="AB81" s="30">
        <v>12.5</v>
      </c>
      <c r="AC81" s="27">
        <v>11.556664937759336</v>
      </c>
      <c r="AD81" s="27">
        <v>2.0670680180824053</v>
      </c>
      <c r="AE81" s="30">
        <v>79.875</v>
      </c>
      <c r="AF81" s="26" t="s">
        <v>41</v>
      </c>
      <c r="AG81" s="27">
        <v>21.170999999999999</v>
      </c>
      <c r="AH81" s="27">
        <v>5.8558558558558556</v>
      </c>
      <c r="AI81" s="27">
        <v>72.972972972972968</v>
      </c>
      <c r="AJ81" s="26" t="s">
        <v>77</v>
      </c>
      <c r="AK81" s="31" t="s">
        <v>253</v>
      </c>
      <c r="AL81" s="31" t="s">
        <v>253</v>
      </c>
    </row>
    <row r="82" spans="1:38" s="26" customFormat="1" x14ac:dyDescent="0.3">
      <c r="A82" s="24" t="s">
        <v>88</v>
      </c>
      <c r="B82" s="25" t="s">
        <v>73</v>
      </c>
      <c r="C82" s="25" t="s">
        <v>223</v>
      </c>
      <c r="D82" s="25" t="s">
        <v>224</v>
      </c>
      <c r="E82" s="25" t="s">
        <v>144</v>
      </c>
      <c r="F82" s="25" t="s">
        <v>145</v>
      </c>
      <c r="G82" s="26" t="s">
        <v>40</v>
      </c>
      <c r="H82" s="27">
        <v>2.1730689999999999</v>
      </c>
      <c r="I82" s="28" t="s">
        <v>248</v>
      </c>
      <c r="J82" s="29">
        <v>44204</v>
      </c>
      <c r="K82" s="26">
        <v>11</v>
      </c>
      <c r="L82" s="26">
        <v>323</v>
      </c>
      <c r="M82" s="27">
        <v>15.23</v>
      </c>
      <c r="N82" s="27">
        <v>4.5049999999999999</v>
      </c>
      <c r="O82" s="26" t="str">
        <f t="shared" si="9"/>
        <v>Yes</v>
      </c>
      <c r="P82" s="26">
        <v>3</v>
      </c>
      <c r="Q82" s="30">
        <f t="shared" si="10"/>
        <v>27.27272727272727</v>
      </c>
      <c r="R82" s="26" t="str">
        <f t="shared" si="11"/>
        <v>No</v>
      </c>
      <c r="S82" s="26">
        <v>0</v>
      </c>
      <c r="T82" s="30">
        <f t="shared" si="8"/>
        <v>0</v>
      </c>
      <c r="U82" s="30">
        <v>19.44509</v>
      </c>
      <c r="V82" s="30">
        <v>5.7032999999999996</v>
      </c>
      <c r="W82" s="26" t="s">
        <v>41</v>
      </c>
      <c r="X82" s="26">
        <v>4</v>
      </c>
      <c r="Y82" s="30">
        <v>36.363636363636367</v>
      </c>
      <c r="Z82" s="26" t="s">
        <v>255</v>
      </c>
      <c r="AA82" s="26">
        <v>1</v>
      </c>
      <c r="AB82" s="30">
        <v>9.0909090909090917</v>
      </c>
      <c r="AC82" s="27">
        <v>8.1572991324028674</v>
      </c>
      <c r="AD82" s="27">
        <v>1.537582413437629</v>
      </c>
      <c r="AE82" s="30">
        <v>64</v>
      </c>
      <c r="AF82" s="26" t="s">
        <v>41</v>
      </c>
      <c r="AG82" s="27">
        <v>17.475728155339805</v>
      </c>
      <c r="AH82" s="27">
        <v>5.825242718446602</v>
      </c>
      <c r="AI82" s="27">
        <v>76.699029126213588</v>
      </c>
      <c r="AJ82" s="26" t="s">
        <v>77</v>
      </c>
      <c r="AK82" s="31" t="s">
        <v>253</v>
      </c>
      <c r="AL82" s="31" t="s">
        <v>253</v>
      </c>
    </row>
    <row r="83" spans="1:38" s="26" customFormat="1" x14ac:dyDescent="0.3">
      <c r="A83" s="24" t="s">
        <v>88</v>
      </c>
      <c r="B83" s="25" t="s">
        <v>73</v>
      </c>
      <c r="C83" s="25" t="s">
        <v>225</v>
      </c>
      <c r="D83" s="25" t="s">
        <v>155</v>
      </c>
      <c r="E83" s="25" t="s">
        <v>144</v>
      </c>
      <c r="F83" s="25" t="s">
        <v>145</v>
      </c>
      <c r="G83" s="26" t="s">
        <v>40</v>
      </c>
      <c r="H83" s="27">
        <v>0.93891800000000003</v>
      </c>
      <c r="I83" s="28" t="s">
        <v>248</v>
      </c>
      <c r="J83" s="29">
        <v>44195</v>
      </c>
      <c r="K83" s="26">
        <v>8</v>
      </c>
      <c r="L83" s="26">
        <v>361</v>
      </c>
      <c r="M83" s="27">
        <v>23.41</v>
      </c>
      <c r="N83" s="27">
        <v>10.0366</v>
      </c>
      <c r="O83" s="26" t="str">
        <f t="shared" si="9"/>
        <v>Yes</v>
      </c>
      <c r="P83" s="26">
        <v>5</v>
      </c>
      <c r="Q83" s="30">
        <f t="shared" si="10"/>
        <v>62.5</v>
      </c>
      <c r="R83" s="26" t="str">
        <f t="shared" si="11"/>
        <v>No</v>
      </c>
      <c r="S83" s="26">
        <v>1</v>
      </c>
      <c r="T83" s="30">
        <f t="shared" ref="T83:T91" si="12">(S83/K83)*100</f>
        <v>12.5</v>
      </c>
      <c r="U83" s="30">
        <v>31.533573724841968</v>
      </c>
      <c r="V83" s="30">
        <v>13.427099999999999</v>
      </c>
      <c r="W83" s="26" t="s">
        <v>41</v>
      </c>
      <c r="X83" s="26">
        <v>5</v>
      </c>
      <c r="Y83" s="30">
        <v>62.5</v>
      </c>
      <c r="Z83" s="26" t="s">
        <v>255</v>
      </c>
      <c r="AA83" s="26">
        <v>1</v>
      </c>
      <c r="AB83" s="30">
        <v>12.5</v>
      </c>
      <c r="AC83" s="27">
        <v>11.459413900414939</v>
      </c>
      <c r="AD83" s="27">
        <v>3.0034260190970281</v>
      </c>
      <c r="AE83" s="30">
        <v>70.5</v>
      </c>
      <c r="AF83" s="26" t="s">
        <v>41</v>
      </c>
      <c r="AG83" s="27">
        <v>9.5238095238095237</v>
      </c>
      <c r="AH83" s="27">
        <v>4.7619047619047619</v>
      </c>
      <c r="AI83" s="27">
        <v>85.714285714285708</v>
      </c>
      <c r="AJ83" s="26" t="s">
        <v>77</v>
      </c>
      <c r="AK83" s="31" t="s">
        <v>253</v>
      </c>
      <c r="AL83" s="31" t="s">
        <v>253</v>
      </c>
    </row>
    <row r="84" spans="1:38" s="26" customFormat="1" x14ac:dyDescent="0.3">
      <c r="A84" s="24" t="s">
        <v>88</v>
      </c>
      <c r="B84" s="25" t="s">
        <v>73</v>
      </c>
      <c r="C84" s="25" t="s">
        <v>92</v>
      </c>
      <c r="D84" s="25" t="s">
        <v>93</v>
      </c>
      <c r="E84" s="25" t="s">
        <v>50</v>
      </c>
      <c r="F84" s="25" t="s">
        <v>89</v>
      </c>
      <c r="G84" s="26" t="s">
        <v>40</v>
      </c>
      <c r="H84" s="27">
        <v>0.88517400000000002</v>
      </c>
      <c r="I84" s="28" t="s">
        <v>248</v>
      </c>
      <c r="J84" s="29">
        <v>44204</v>
      </c>
      <c r="K84" s="26">
        <v>10</v>
      </c>
      <c r="L84" s="26">
        <v>610</v>
      </c>
      <c r="M84" s="27">
        <v>31.64</v>
      </c>
      <c r="N84" s="27">
        <v>6.1593999999999998</v>
      </c>
      <c r="O84" s="26" t="str">
        <f t="shared" si="9"/>
        <v>Yes</v>
      </c>
      <c r="P84" s="26">
        <v>7</v>
      </c>
      <c r="Q84" s="30">
        <f t="shared" si="10"/>
        <v>70</v>
      </c>
      <c r="R84" s="26" t="str">
        <f t="shared" si="11"/>
        <v>No</v>
      </c>
      <c r="S84" s="26">
        <v>1</v>
      </c>
      <c r="T84" s="30">
        <f t="shared" si="12"/>
        <v>10</v>
      </c>
      <c r="U84" s="30">
        <v>51.500789212949236</v>
      </c>
      <c r="V84" s="30">
        <v>10.107559999999999</v>
      </c>
      <c r="W84" s="26" t="s">
        <v>41</v>
      </c>
      <c r="X84" s="26">
        <v>9</v>
      </c>
      <c r="Y84" s="30">
        <v>90</v>
      </c>
      <c r="Z84" s="26" t="s">
        <v>41</v>
      </c>
      <c r="AA84" s="26">
        <v>5</v>
      </c>
      <c r="AB84" s="30">
        <v>50</v>
      </c>
      <c r="AC84" s="27">
        <v>11.125518672199172</v>
      </c>
      <c r="AD84" s="27">
        <v>1.6870000000000001</v>
      </c>
      <c r="AE84" s="30">
        <v>75.5</v>
      </c>
      <c r="AF84" s="26" t="s">
        <v>41</v>
      </c>
      <c r="AG84" s="27">
        <v>1.954</v>
      </c>
      <c r="AH84" s="27">
        <v>1.9543973941368076</v>
      </c>
      <c r="AI84" s="27">
        <v>96.09120521172639</v>
      </c>
      <c r="AJ84" s="26" t="s">
        <v>77</v>
      </c>
      <c r="AK84" s="31" t="s">
        <v>253</v>
      </c>
      <c r="AL84" s="31" t="s">
        <v>253</v>
      </c>
    </row>
    <row r="85" spans="1:38" s="26" customFormat="1" x14ac:dyDescent="0.3">
      <c r="A85" s="24" t="s">
        <v>88</v>
      </c>
      <c r="B85" s="25" t="s">
        <v>73</v>
      </c>
      <c r="C85" s="25" t="s">
        <v>226</v>
      </c>
      <c r="D85" s="25" t="s">
        <v>227</v>
      </c>
      <c r="E85" s="25" t="s">
        <v>144</v>
      </c>
      <c r="F85" s="25" t="s">
        <v>145</v>
      </c>
      <c r="G85" s="26" t="s">
        <v>40</v>
      </c>
      <c r="H85" s="27">
        <v>3.0657719999999999</v>
      </c>
      <c r="I85" s="28" t="s">
        <v>248</v>
      </c>
      <c r="J85" s="29">
        <v>44195</v>
      </c>
      <c r="K85" s="26">
        <v>11</v>
      </c>
      <c r="L85" s="26">
        <v>516</v>
      </c>
      <c r="M85" s="27">
        <v>24.33</v>
      </c>
      <c r="N85" s="27">
        <v>5.0167599999999997</v>
      </c>
      <c r="O85" s="26" t="str">
        <f t="shared" si="9"/>
        <v>Yes</v>
      </c>
      <c r="P85" s="26">
        <v>7</v>
      </c>
      <c r="Q85" s="30">
        <f t="shared" si="10"/>
        <v>63.636363636363633</v>
      </c>
      <c r="R85" s="26" t="str">
        <f t="shared" si="11"/>
        <v>No</v>
      </c>
      <c r="S85" s="26">
        <v>1</v>
      </c>
      <c r="T85" s="30">
        <f t="shared" si="12"/>
        <v>9.0909090909090917</v>
      </c>
      <c r="U85" s="30">
        <v>38.558309999999999</v>
      </c>
      <c r="V85" s="30">
        <v>8.4436</v>
      </c>
      <c r="W85" s="26" t="s">
        <v>41</v>
      </c>
      <c r="X85" s="26">
        <v>9</v>
      </c>
      <c r="Y85" s="30">
        <v>81.818181818181827</v>
      </c>
      <c r="Z85" s="26" t="s">
        <v>255</v>
      </c>
      <c r="AA85" s="26">
        <v>4</v>
      </c>
      <c r="AB85" s="30">
        <v>36.363636363636367</v>
      </c>
      <c r="AC85" s="27">
        <v>12.035552621652204</v>
      </c>
      <c r="AD85" s="27">
        <v>2.3222608266501927</v>
      </c>
      <c r="AE85" s="30">
        <v>65.454545454545453</v>
      </c>
      <c r="AF85" s="26" t="s">
        <v>41</v>
      </c>
      <c r="AG85" s="27">
        <v>5.3627760252365935</v>
      </c>
      <c r="AH85" s="27">
        <v>4.1009463722397479</v>
      </c>
      <c r="AI85" s="27">
        <v>90.536277602523668</v>
      </c>
      <c r="AJ85" s="26" t="s">
        <v>77</v>
      </c>
      <c r="AK85" s="31" t="s">
        <v>253</v>
      </c>
      <c r="AL85" s="31" t="s">
        <v>253</v>
      </c>
    </row>
    <row r="86" spans="1:38" s="26" customFormat="1" x14ac:dyDescent="0.3">
      <c r="A86" s="24" t="s">
        <v>88</v>
      </c>
      <c r="B86" s="25" t="s">
        <v>73</v>
      </c>
      <c r="C86" s="25" t="s">
        <v>230</v>
      </c>
      <c r="D86" s="25" t="s">
        <v>231</v>
      </c>
      <c r="E86" s="25" t="s">
        <v>144</v>
      </c>
      <c r="F86" s="25" t="s">
        <v>145</v>
      </c>
      <c r="G86" s="26" t="s">
        <v>40</v>
      </c>
      <c r="H86" s="27">
        <v>10.177607999999999</v>
      </c>
      <c r="I86" s="28" t="s">
        <v>248</v>
      </c>
      <c r="J86" s="29">
        <v>44186</v>
      </c>
      <c r="K86" s="26">
        <v>14</v>
      </c>
      <c r="L86" s="26">
        <v>851</v>
      </c>
      <c r="M86" s="27">
        <v>31.53</v>
      </c>
      <c r="N86" s="27">
        <v>5.9613661679986345</v>
      </c>
      <c r="O86" s="26" t="str">
        <f t="shared" si="9"/>
        <v>Yes</v>
      </c>
      <c r="P86" s="26">
        <v>11</v>
      </c>
      <c r="Q86" s="30">
        <f t="shared" si="10"/>
        <v>78.571428571428569</v>
      </c>
      <c r="R86" s="26" t="str">
        <f t="shared" si="11"/>
        <v>No</v>
      </c>
      <c r="S86" s="26">
        <v>2</v>
      </c>
      <c r="T86" s="30">
        <f t="shared" si="12"/>
        <v>14.285714285714285</v>
      </c>
      <c r="U86" s="30">
        <v>41.908119999999997</v>
      </c>
      <c r="V86" s="30">
        <v>8.340648550987579</v>
      </c>
      <c r="W86" s="26" t="s">
        <v>41</v>
      </c>
      <c r="X86" s="26">
        <v>11</v>
      </c>
      <c r="Y86" s="30">
        <v>78.571428571428569</v>
      </c>
      <c r="Z86" s="26" t="s">
        <v>255</v>
      </c>
      <c r="AA86" s="26">
        <v>5</v>
      </c>
      <c r="AB86" s="30">
        <v>35.714285714285715</v>
      </c>
      <c r="AC86" s="27">
        <v>12.374036751630113</v>
      </c>
      <c r="AD86" s="27">
        <v>1.342722701634389</v>
      </c>
      <c r="AE86" s="30">
        <v>69.214285714285708</v>
      </c>
      <c r="AF86" s="26" t="s">
        <v>41</v>
      </c>
      <c r="AG86" s="27">
        <v>14.07</v>
      </c>
      <c r="AH86" s="27">
        <v>3.7037</v>
      </c>
      <c r="AI86" s="27">
        <v>82.222200000000001</v>
      </c>
      <c r="AJ86" s="26" t="s">
        <v>77</v>
      </c>
      <c r="AK86" s="31" t="s">
        <v>253</v>
      </c>
      <c r="AL86" s="31" t="s">
        <v>253</v>
      </c>
    </row>
    <row r="87" spans="1:38" s="26" customFormat="1" x14ac:dyDescent="0.3">
      <c r="A87" s="24" t="s">
        <v>88</v>
      </c>
      <c r="B87" s="25" t="s">
        <v>73</v>
      </c>
      <c r="C87" s="25" t="s">
        <v>208</v>
      </c>
      <c r="D87" s="25" t="s">
        <v>209</v>
      </c>
      <c r="E87" s="25" t="s">
        <v>144</v>
      </c>
      <c r="F87" s="25" t="s">
        <v>145</v>
      </c>
      <c r="G87" s="26" t="s">
        <v>40</v>
      </c>
      <c r="H87" s="27">
        <v>0.47001100000000001</v>
      </c>
      <c r="I87" s="28" t="s">
        <v>248</v>
      </c>
      <c r="J87" s="29">
        <v>44186</v>
      </c>
      <c r="K87" s="26">
        <v>8</v>
      </c>
      <c r="L87" s="26">
        <v>361</v>
      </c>
      <c r="M87" s="27">
        <v>23.405082987551868</v>
      </c>
      <c r="N87" s="27">
        <v>6.7892002342818971</v>
      </c>
      <c r="O87" s="26" t="str">
        <f t="shared" si="9"/>
        <v>Yes</v>
      </c>
      <c r="P87" s="26">
        <v>5</v>
      </c>
      <c r="Q87" s="30">
        <f t="shared" si="10"/>
        <v>62.5</v>
      </c>
      <c r="R87" s="26" t="str">
        <f t="shared" si="11"/>
        <v>No</v>
      </c>
      <c r="S87" s="26">
        <v>0</v>
      </c>
      <c r="T87" s="30">
        <f t="shared" si="12"/>
        <v>0</v>
      </c>
      <c r="U87" s="30">
        <v>34.161926031276515</v>
      </c>
      <c r="V87" s="30">
        <v>10.06734256729678</v>
      </c>
      <c r="W87" s="26" t="s">
        <v>41</v>
      </c>
      <c r="X87" s="26">
        <v>5</v>
      </c>
      <c r="Y87" s="30">
        <v>62.5</v>
      </c>
      <c r="Z87" s="26" t="s">
        <v>255</v>
      </c>
      <c r="AA87" s="26">
        <v>3</v>
      </c>
      <c r="AB87" s="30">
        <v>37.5</v>
      </c>
      <c r="AC87" s="27">
        <v>14.992868257261412</v>
      </c>
      <c r="AD87" s="27">
        <v>3.1724162136487202</v>
      </c>
      <c r="AE87" s="30">
        <v>45</v>
      </c>
      <c r="AF87" s="26" t="s">
        <v>41</v>
      </c>
      <c r="AG87" s="27">
        <v>8.2417582417582409</v>
      </c>
      <c r="AH87" s="27">
        <v>3.2967</v>
      </c>
      <c r="AI87" s="27">
        <v>88.461538461538453</v>
      </c>
      <c r="AJ87" s="26" t="s">
        <v>77</v>
      </c>
      <c r="AK87" s="31" t="s">
        <v>253</v>
      </c>
      <c r="AL87" s="31" t="s">
        <v>253</v>
      </c>
    </row>
    <row r="88" spans="1:38" s="26" customFormat="1" x14ac:dyDescent="0.3">
      <c r="A88" s="24" t="s">
        <v>88</v>
      </c>
      <c r="B88" s="25" t="s">
        <v>73</v>
      </c>
      <c r="C88" s="25" t="s">
        <v>228</v>
      </c>
      <c r="D88" s="25" t="s">
        <v>229</v>
      </c>
      <c r="E88" s="25" t="s">
        <v>144</v>
      </c>
      <c r="F88" s="25" t="s">
        <v>145</v>
      </c>
      <c r="G88" s="26" t="s">
        <v>40</v>
      </c>
      <c r="H88" s="27">
        <v>1.668072</v>
      </c>
      <c r="I88" s="28" t="s">
        <v>248</v>
      </c>
      <c r="J88" s="29">
        <v>44204</v>
      </c>
      <c r="K88" s="26">
        <v>11</v>
      </c>
      <c r="L88" s="26">
        <v>849</v>
      </c>
      <c r="M88" s="27">
        <v>40.03</v>
      </c>
      <c r="N88" s="27">
        <v>7.7834829053649095</v>
      </c>
      <c r="O88" s="26" t="str">
        <f t="shared" si="9"/>
        <v>Yes</v>
      </c>
      <c r="P88" s="26">
        <v>8</v>
      </c>
      <c r="Q88" s="30">
        <f t="shared" si="10"/>
        <v>72.727272727272734</v>
      </c>
      <c r="R88" s="26" t="str">
        <f t="shared" si="11"/>
        <v>No</v>
      </c>
      <c r="S88" s="26">
        <v>3</v>
      </c>
      <c r="T88" s="30">
        <f t="shared" si="12"/>
        <v>27.27272727272727</v>
      </c>
      <c r="U88" s="30">
        <v>45.82</v>
      </c>
      <c r="V88" s="30">
        <v>10.83</v>
      </c>
      <c r="W88" s="26" t="s">
        <v>41</v>
      </c>
      <c r="X88" s="26">
        <v>8</v>
      </c>
      <c r="Y88" s="30">
        <v>72.727272727272734</v>
      </c>
      <c r="Z88" s="26" t="s">
        <v>255</v>
      </c>
      <c r="AA88" s="26">
        <v>5</v>
      </c>
      <c r="AB88" s="30">
        <v>45.454545454545453</v>
      </c>
      <c r="AC88" s="27">
        <v>13.249717087891362</v>
      </c>
      <c r="AD88" s="27">
        <v>2.0644831458873654</v>
      </c>
      <c r="AE88" s="30">
        <v>86.818181818181813</v>
      </c>
      <c r="AF88" s="26" t="s">
        <v>41</v>
      </c>
      <c r="AG88" s="27">
        <v>25.53763</v>
      </c>
      <c r="AH88" s="27">
        <v>8.064516129032258</v>
      </c>
      <c r="AI88" s="27">
        <v>66.397849462365585</v>
      </c>
      <c r="AJ88" s="26" t="s">
        <v>77</v>
      </c>
      <c r="AK88" s="31" t="s">
        <v>253</v>
      </c>
      <c r="AL88" s="31" t="s">
        <v>253</v>
      </c>
    </row>
    <row r="89" spans="1:38" s="26" customFormat="1" x14ac:dyDescent="0.3">
      <c r="A89" s="24" t="s">
        <v>88</v>
      </c>
      <c r="B89" s="25" t="s">
        <v>117</v>
      </c>
      <c r="C89" s="25" t="s">
        <v>120</v>
      </c>
      <c r="D89" s="25" t="s">
        <v>121</v>
      </c>
      <c r="E89" s="25" t="s">
        <v>244</v>
      </c>
      <c r="F89" s="25" t="s">
        <v>250</v>
      </c>
      <c r="G89" s="26" t="s">
        <v>40</v>
      </c>
      <c r="H89" s="27">
        <v>4.4972770000000004</v>
      </c>
      <c r="I89" s="28" t="s">
        <v>248</v>
      </c>
      <c r="J89" s="29">
        <v>44186</v>
      </c>
      <c r="K89" s="26">
        <v>8</v>
      </c>
      <c r="L89" s="26">
        <v>545</v>
      </c>
      <c r="M89" s="27">
        <v>35.334543568464731</v>
      </c>
      <c r="N89" s="27">
        <v>5.3986041028287168</v>
      </c>
      <c r="O89" s="26" t="str">
        <f t="shared" si="9"/>
        <v>Yes</v>
      </c>
      <c r="P89" s="26">
        <v>7</v>
      </c>
      <c r="Q89" s="30">
        <f t="shared" si="10"/>
        <v>87.5</v>
      </c>
      <c r="R89" s="26" t="str">
        <f t="shared" si="11"/>
        <v>No</v>
      </c>
      <c r="S89" s="26">
        <v>1</v>
      </c>
      <c r="T89" s="30">
        <f t="shared" si="12"/>
        <v>12.5</v>
      </c>
      <c r="U89" s="30">
        <v>30.112940484625252</v>
      </c>
      <c r="V89" s="30">
        <v>5.4611372049785745</v>
      </c>
      <c r="W89" s="26" t="s">
        <v>41</v>
      </c>
      <c r="X89" s="26">
        <v>7</v>
      </c>
      <c r="Y89" s="30">
        <v>87.5</v>
      </c>
      <c r="Z89" s="26" t="s">
        <v>255</v>
      </c>
      <c r="AA89" s="26">
        <v>1</v>
      </c>
      <c r="AB89" s="30">
        <v>12.5</v>
      </c>
      <c r="AC89" s="27">
        <v>12.318464730290458</v>
      </c>
      <c r="AD89" s="27">
        <v>1.6098843607459674</v>
      </c>
      <c r="AE89" s="30">
        <v>78.625</v>
      </c>
      <c r="AF89" s="26" t="s">
        <v>41</v>
      </c>
      <c r="AG89" s="27">
        <v>42.748091603053432</v>
      </c>
      <c r="AH89" s="27">
        <v>7.6335877862595423</v>
      </c>
      <c r="AI89" s="27">
        <v>49.618320610687022</v>
      </c>
      <c r="AJ89" s="26" t="s">
        <v>42</v>
      </c>
      <c r="AK89" s="31" t="s">
        <v>253</v>
      </c>
      <c r="AL89" s="31" t="s">
        <v>253</v>
      </c>
    </row>
    <row r="90" spans="1:38" s="26" customFormat="1" x14ac:dyDescent="0.3">
      <c r="A90" s="24" t="s">
        <v>88</v>
      </c>
      <c r="B90" s="25" t="s">
        <v>117</v>
      </c>
      <c r="C90" s="25" t="s">
        <v>122</v>
      </c>
      <c r="D90" s="25" t="s">
        <v>123</v>
      </c>
      <c r="E90" s="25" t="s">
        <v>244</v>
      </c>
      <c r="F90" s="25" t="s">
        <v>250</v>
      </c>
      <c r="G90" s="26" t="s">
        <v>40</v>
      </c>
      <c r="H90" s="27">
        <v>2.353348</v>
      </c>
      <c r="I90" s="28" t="s">
        <v>248</v>
      </c>
      <c r="J90" s="29">
        <v>44186</v>
      </c>
      <c r="K90" s="26">
        <v>8</v>
      </c>
      <c r="L90" s="26">
        <v>315</v>
      </c>
      <c r="M90" s="27">
        <v>20.422717842323653</v>
      </c>
      <c r="N90" s="27">
        <v>3.9754716016856722</v>
      </c>
      <c r="O90" s="26" t="str">
        <f t="shared" si="9"/>
        <v>Yes</v>
      </c>
      <c r="P90" s="26">
        <v>6</v>
      </c>
      <c r="Q90" s="30">
        <f t="shared" si="10"/>
        <v>75</v>
      </c>
      <c r="R90" s="26" t="str">
        <f t="shared" si="11"/>
        <v>No</v>
      </c>
      <c r="S90" s="26">
        <v>0</v>
      </c>
      <c r="T90" s="30">
        <f t="shared" si="12"/>
        <v>0</v>
      </c>
      <c r="U90" s="30">
        <v>22.658701033023824</v>
      </c>
      <c r="V90" s="30">
        <v>4.1847700000000003</v>
      </c>
      <c r="W90" s="26" t="s">
        <v>41</v>
      </c>
      <c r="X90" s="26">
        <v>6</v>
      </c>
      <c r="Y90" s="30">
        <v>75</v>
      </c>
      <c r="Z90" s="26" t="s">
        <v>255</v>
      </c>
      <c r="AA90" s="26">
        <v>0</v>
      </c>
      <c r="AB90" s="30">
        <v>0</v>
      </c>
      <c r="AC90" s="27">
        <v>15.592582987551866</v>
      </c>
      <c r="AD90" s="27">
        <v>1.5109348581505477</v>
      </c>
      <c r="AE90" s="30">
        <v>55</v>
      </c>
      <c r="AF90" s="26" t="s">
        <v>41</v>
      </c>
      <c r="AG90" s="27">
        <v>26.890756302521009</v>
      </c>
      <c r="AH90" s="27">
        <v>8.4033613445378155</v>
      </c>
      <c r="AI90" s="27">
        <v>64.705882352941174</v>
      </c>
      <c r="AJ90" s="26" t="s">
        <v>42</v>
      </c>
      <c r="AK90" s="31" t="s">
        <v>253</v>
      </c>
      <c r="AL90" s="31" t="s">
        <v>253</v>
      </c>
    </row>
    <row r="91" spans="1:38" s="26" customFormat="1" x14ac:dyDescent="0.3">
      <c r="A91" s="24" t="s">
        <v>88</v>
      </c>
      <c r="B91" s="25" t="s">
        <v>117</v>
      </c>
      <c r="C91" s="25" t="s">
        <v>118</v>
      </c>
      <c r="D91" s="25" t="s">
        <v>119</v>
      </c>
      <c r="E91" s="25" t="s">
        <v>244</v>
      </c>
      <c r="F91" s="25" t="s">
        <v>250</v>
      </c>
      <c r="G91" s="26" t="s">
        <v>40</v>
      </c>
      <c r="H91" s="27">
        <v>8.2916380000000007</v>
      </c>
      <c r="I91" s="28" t="s">
        <v>248</v>
      </c>
      <c r="J91" s="29">
        <v>44195</v>
      </c>
      <c r="K91" s="26">
        <v>8</v>
      </c>
      <c r="L91" s="26">
        <v>136</v>
      </c>
      <c r="M91" s="27">
        <v>8.8174273858921168</v>
      </c>
      <c r="N91" s="27">
        <v>2.50094677411643</v>
      </c>
      <c r="O91" s="26" t="str">
        <f t="shared" si="9"/>
        <v>No</v>
      </c>
      <c r="P91" s="26">
        <v>2</v>
      </c>
      <c r="Q91" s="30">
        <f t="shared" si="10"/>
        <v>25</v>
      </c>
      <c r="R91" s="26" t="str">
        <f t="shared" si="11"/>
        <v>No</v>
      </c>
      <c r="S91" s="26">
        <v>0</v>
      </c>
      <c r="T91" s="30">
        <f t="shared" si="12"/>
        <v>0</v>
      </c>
      <c r="U91" s="30">
        <v>10.67085</v>
      </c>
      <c r="V91" s="30">
        <v>3.3458999999999999</v>
      </c>
      <c r="W91" s="26" t="s">
        <v>255</v>
      </c>
      <c r="X91" s="26">
        <v>4</v>
      </c>
      <c r="Y91" s="30">
        <v>50</v>
      </c>
      <c r="Z91" s="26" t="s">
        <v>255</v>
      </c>
      <c r="AA91" s="26">
        <v>0</v>
      </c>
      <c r="AB91" s="30">
        <v>0</v>
      </c>
      <c r="AC91" s="27">
        <v>11.102826763485476</v>
      </c>
      <c r="AD91" s="27">
        <v>1.9267096316391294</v>
      </c>
      <c r="AE91" s="30">
        <v>50</v>
      </c>
      <c r="AF91" s="26" t="s">
        <v>41</v>
      </c>
      <c r="AG91" s="27">
        <v>18.382352941176471</v>
      </c>
      <c r="AH91" s="27">
        <v>3.6764705882352944</v>
      </c>
      <c r="AI91" s="27">
        <v>77.941176470588232</v>
      </c>
      <c r="AJ91" s="26" t="s">
        <v>42</v>
      </c>
      <c r="AK91" s="31" t="s">
        <v>253</v>
      </c>
      <c r="AL91" s="31" t="s">
        <v>253</v>
      </c>
    </row>
  </sheetData>
  <sortState xmlns:xlrd2="http://schemas.microsoft.com/office/spreadsheetml/2017/richdata2" ref="A2:AO91">
    <sortCondition ref="C2:C9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2C14CE-7806-43E1-BA4E-F5A50C5A480D}"/>
</file>

<file path=customXml/itemProps2.xml><?xml version="1.0" encoding="utf-8"?>
<ds:datastoreItem xmlns:ds="http://schemas.openxmlformats.org/officeDocument/2006/customXml" ds:itemID="{FADF6D5C-5209-4FC8-8851-43C8661EA7C7}"/>
</file>

<file path=customXml/itemProps3.xml><?xml version="1.0" encoding="utf-8"?>
<ds:datastoreItem xmlns:ds="http://schemas.openxmlformats.org/officeDocument/2006/customXml" ds:itemID="{1ABA78DF-9149-44E3-821F-418FFB861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2021-10-25T11:27:11Z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